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3.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mc:AlternateContent xmlns:mc="http://schemas.openxmlformats.org/markup-compatibility/2006">
    <mc:Choice Requires="x15">
      <x15ac:absPath xmlns:x15ac="http://schemas.microsoft.com/office/spreadsheetml/2010/11/ac" url="\\CHIKEN-SERVER\Chiken\【New治験HP】ファイル\02_依頼者の方へ\"/>
    </mc:Choice>
  </mc:AlternateContent>
  <xr:revisionPtr revIDLastSave="0" documentId="13_ncr:1_{A4581B39-D27C-48EE-8C9B-19ED731A6608}" xr6:coauthVersionLast="47" xr6:coauthVersionMax="47" xr10:uidLastSave="{00000000-0000-0000-0000-000000000000}"/>
  <bookViews>
    <workbookView xWindow="-120" yWindow="-120" windowWidth="29040" windowHeight="15840" tabRatio="786" xr2:uid="{00000000-000D-0000-FFFF-FFFF00000000}"/>
  </bookViews>
  <sheets>
    <sheet name="入力フォーム" sheetId="40" r:id="rId1"/>
    <sheet name="書式1" sheetId="38" r:id="rId2"/>
    <sheet name="書式2(副作用・感染症)" sheetId="25" r:id="rId3"/>
    <sheet name="書式3" sheetId="29" r:id="rId4"/>
    <sheet name="書式4" sheetId="36" r:id="rId5"/>
    <sheet name="書式5" sheetId="35" r:id="rId6"/>
    <sheet name="書式6-1" sheetId="27" r:id="rId7"/>
    <sheet name="書式6-2 (経費あり)" sheetId="30" state="hidden" r:id="rId8"/>
    <sheet name="書式6-3" sheetId="28" r:id="rId9"/>
    <sheet name="書式6-4 (経費あり)" sheetId="31" state="hidden" r:id="rId10"/>
    <sheet name="書式7" sheetId="46" r:id="rId11"/>
    <sheet name="書式8" sheetId="45" r:id="rId12"/>
    <sheet name="書式9-1（進捗状況確認書(9月・3月)）" sheetId="42" r:id="rId13"/>
    <sheet name="書式9-2 (出来高)" sheetId="44" r:id="rId14"/>
    <sheet name="書式1 0" sheetId="39" r:id="rId15"/>
  </sheets>
  <definedNames>
    <definedName name="_xlnm.Print_Area" localSheetId="1">書式1!$A:$Y</definedName>
    <definedName name="_xlnm.Print_Area" localSheetId="14">'書式1 0'!$A$1:$Y$38</definedName>
    <definedName name="_xlnm.Print_Area" localSheetId="2">'書式2(副作用・感染症)'!$A:$O</definedName>
    <definedName name="_xlnm.Print_Area" localSheetId="3">書式3!$A:$X</definedName>
    <definedName name="_xlnm.Print_Area" localSheetId="4">書式4!$A:$X</definedName>
    <definedName name="_xlnm.Print_Area" localSheetId="5">書式5!$A$1:$Y$47</definedName>
    <definedName name="_xlnm.Print_Area" localSheetId="6">'書式6-1'!$A$1:$X$35</definedName>
    <definedName name="_xlnm.Print_Area" localSheetId="7">'書式6-2 (経費あり)'!$A$1:$Y$40</definedName>
    <definedName name="_xlnm.Print_Area" localSheetId="8">'書式6-3'!$A$1:$X$42</definedName>
    <definedName name="_xlnm.Print_Area" localSheetId="9">'書式6-4 (経費あり)'!$A:$Y</definedName>
    <definedName name="_xlnm.Print_Area" localSheetId="10">書式7!$A$1:$X$28</definedName>
    <definedName name="_xlnm.Print_Area" localSheetId="11">書式8!$A$1:$X$45</definedName>
    <definedName name="_xlnm.Print_Area" localSheetId="13">'書式9-2 (出来高)'!$A:$O</definedName>
    <definedName name="_xlnm.Print_Area" localSheetId="0">入力フォーム!$A$1:$J$114</definedName>
    <definedName name="診療科名" localSheetId="11">#REF!</definedName>
    <definedName name="診療科名">入力フォーム!$B$124:$B$165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0" i="44" l="1"/>
  <c r="V2" i="46"/>
  <c r="S2" i="46"/>
  <c r="R19" i="35"/>
  <c r="L19" i="35"/>
  <c r="G19" i="35"/>
  <c r="Q16" i="42"/>
  <c r="J115" i="40" l="1"/>
  <c r="C49" i="40" l="1"/>
  <c r="C20" i="44"/>
  <c r="S27" i="39" l="1"/>
  <c r="L10" i="44"/>
  <c r="T9" i="42"/>
  <c r="T21" i="45"/>
  <c r="M21" i="45"/>
  <c r="G21" i="45"/>
  <c r="T20" i="46"/>
  <c r="G20" i="46"/>
  <c r="M20" i="46"/>
  <c r="G20" i="35"/>
  <c r="R20" i="36"/>
  <c r="G21" i="36"/>
  <c r="S23" i="29"/>
  <c r="G24" i="38"/>
  <c r="R23" i="38"/>
  <c r="M38" i="42" l="1"/>
  <c r="M37" i="42"/>
  <c r="M36" i="42"/>
  <c r="M41" i="42"/>
  <c r="M40" i="42"/>
  <c r="M39" i="42"/>
  <c r="AB6" i="36" l="1"/>
  <c r="AB5" i="36"/>
  <c r="L13" i="42" l="1"/>
  <c r="AI19" i="28" l="1"/>
  <c r="AI18" i="27"/>
  <c r="M26" i="39" l="1"/>
  <c r="Q5" i="35"/>
  <c r="C114" i="40"/>
  <c r="C61" i="40"/>
  <c r="V29" i="35"/>
  <c r="V28" i="35"/>
  <c r="V27" i="35"/>
  <c r="P29" i="35"/>
  <c r="P28" i="35"/>
  <c r="P27" i="35"/>
  <c r="U32" i="36"/>
  <c r="U31" i="36"/>
  <c r="P32" i="36"/>
  <c r="P31" i="36"/>
  <c r="U30" i="36"/>
  <c r="P30" i="36"/>
  <c r="U42" i="29"/>
  <c r="P42" i="29"/>
  <c r="V38" i="38"/>
  <c r="V37" i="38"/>
  <c r="V36" i="38"/>
  <c r="P38" i="38"/>
  <c r="P37" i="38"/>
  <c r="P36" i="38"/>
  <c r="H26" i="39"/>
  <c r="Z25" i="36"/>
  <c r="Z24" i="36"/>
  <c r="Z23" i="36"/>
  <c r="Z22" i="36"/>
  <c r="Z20" i="36"/>
  <c r="L23" i="36" l="1"/>
  <c r="L26" i="35" l="1"/>
  <c r="L14" i="42" l="1"/>
  <c r="L65" i="35" l="1"/>
  <c r="L64" i="35"/>
  <c r="L63" i="35"/>
  <c r="L62" i="35"/>
  <c r="L61" i="35"/>
  <c r="L60" i="35"/>
  <c r="L59" i="35"/>
  <c r="L58" i="35"/>
  <c r="L57" i="35"/>
  <c r="L56" i="35"/>
  <c r="L55" i="35"/>
  <c r="L54" i="35"/>
  <c r="S13" i="35" l="1"/>
  <c r="X34" i="35"/>
  <c r="R34" i="35"/>
  <c r="O34" i="35"/>
  <c r="J34" i="35"/>
  <c r="G34" i="35"/>
  <c r="B38" i="44" l="1"/>
  <c r="B37" i="44"/>
  <c r="B36" i="44"/>
  <c r="B35" i="44"/>
  <c r="N28" i="29"/>
  <c r="N33" i="38"/>
  <c r="K30" i="29" l="1"/>
  <c r="G30" i="29"/>
  <c r="T29" i="29"/>
  <c r="O29" i="29"/>
  <c r="K29" i="29"/>
  <c r="B35" i="25"/>
  <c r="B36" i="25"/>
  <c r="B37" i="25"/>
  <c r="B34" i="25"/>
  <c r="G29" i="38"/>
  <c r="G28" i="38"/>
  <c r="S18" i="42"/>
  <c r="P18" i="42"/>
  <c r="M18" i="42"/>
  <c r="J18" i="42"/>
  <c r="G18" i="42"/>
  <c r="T15" i="42"/>
  <c r="Q15" i="42"/>
  <c r="N15" i="42"/>
  <c r="K15" i="42"/>
  <c r="H15" i="42"/>
  <c r="C4" i="42" l="1"/>
  <c r="W32" i="38"/>
  <c r="T32" i="38"/>
  <c r="Q32" i="38"/>
  <c r="N32" i="38"/>
  <c r="K32" i="38"/>
  <c r="G32" i="38"/>
  <c r="A37" i="42" l="1"/>
  <c r="A41" i="42"/>
  <c r="A40" i="42"/>
  <c r="A38" i="42"/>
  <c r="A39" i="42"/>
  <c r="G21" i="46" l="1"/>
  <c r="Q45" i="45"/>
  <c r="E10" i="39" l="1"/>
  <c r="S5" i="39"/>
  <c r="Q14" i="36"/>
  <c r="R40" i="35"/>
  <c r="S1" i="42" l="1"/>
  <c r="S1" i="46" l="1"/>
  <c r="G27" i="46"/>
  <c r="G23" i="46"/>
  <c r="G22" i="46"/>
  <c r="Q15" i="45"/>
  <c r="Q14" i="45"/>
  <c r="Q14" i="46"/>
  <c r="Q13" i="46"/>
  <c r="S3" i="46"/>
  <c r="S1" i="45" l="1"/>
  <c r="G27" i="45"/>
  <c r="G24" i="45"/>
  <c r="G23" i="45"/>
  <c r="G22" i="45"/>
  <c r="H41" i="45" s="1"/>
  <c r="V2" i="45"/>
  <c r="S2" i="45"/>
  <c r="S3" i="45"/>
  <c r="A36" i="42" l="1"/>
  <c r="Z22" i="42" l="1"/>
  <c r="Z17" i="42"/>
  <c r="AH22" i="42" s="1"/>
  <c r="T3" i="39"/>
  <c r="S3" i="36"/>
  <c r="S3" i="31"/>
  <c r="S3" i="28"/>
  <c r="S3" i="30"/>
  <c r="S3" i="27"/>
  <c r="T3" i="35"/>
  <c r="E12" i="44"/>
  <c r="F10" i="44"/>
  <c r="A10" i="44"/>
  <c r="J3" i="44"/>
  <c r="M2" i="44"/>
  <c r="J2" i="44"/>
  <c r="J1" i="44"/>
  <c r="S3" i="29"/>
  <c r="J3" i="25"/>
  <c r="T3" i="38"/>
  <c r="S3" i="42"/>
  <c r="V2" i="42"/>
  <c r="S2" i="42"/>
  <c r="G11" i="42"/>
  <c r="G10" i="42"/>
  <c r="M9" i="42"/>
  <c r="G9" i="42"/>
  <c r="H25" i="46" l="1"/>
  <c r="R26" i="45"/>
  <c r="Q27" i="46"/>
  <c r="Q27" i="45"/>
  <c r="AF17" i="42"/>
  <c r="AD17" i="42"/>
  <c r="AB22" i="42"/>
  <c r="AD22" i="42"/>
  <c r="AF22" i="42"/>
  <c r="AH17" i="42"/>
  <c r="AB17" i="42"/>
  <c r="M40" i="31" l="1"/>
  <c r="M41" i="31"/>
  <c r="M42" i="31"/>
  <c r="AD19" i="28" l="1"/>
  <c r="AD19" i="31"/>
  <c r="AD18" i="30"/>
  <c r="AD18" i="27"/>
  <c r="G29" i="29"/>
  <c r="K43" i="29" l="1"/>
  <c r="G43" i="29"/>
  <c r="G42" i="29"/>
  <c r="H25" i="39" l="1"/>
  <c r="G23" i="36"/>
  <c r="G22" i="36"/>
  <c r="K31" i="35" l="1"/>
  <c r="R41" i="29"/>
  <c r="I41" i="29"/>
  <c r="L40" i="29"/>
  <c r="J34" i="36" l="1"/>
  <c r="J40" i="38"/>
  <c r="G33" i="35" l="1"/>
  <c r="G32" i="35"/>
  <c r="H29" i="39"/>
  <c r="H28" i="39"/>
  <c r="M27" i="39"/>
  <c r="H27" i="39"/>
  <c r="W2" i="39"/>
  <c r="T2" i="39"/>
  <c r="T1" i="39"/>
  <c r="G34" i="36"/>
  <c r="G33" i="36"/>
  <c r="G32" i="36"/>
  <c r="G31" i="36"/>
  <c r="G30" i="36"/>
  <c r="R29" i="36"/>
  <c r="K29" i="36"/>
  <c r="G26" i="36"/>
  <c r="G25" i="36"/>
  <c r="G24" i="36"/>
  <c r="L20" i="36"/>
  <c r="G20" i="36"/>
  <c r="V2" i="36"/>
  <c r="S2" i="36"/>
  <c r="S1" i="36"/>
  <c r="S47" i="35"/>
  <c r="M47" i="31" l="1"/>
  <c r="M46" i="31"/>
  <c r="M45" i="31"/>
  <c r="S29" i="31"/>
  <c r="P29" i="31"/>
  <c r="G15" i="31"/>
  <c r="V2" i="31"/>
  <c r="S2" i="31"/>
  <c r="S1" i="31"/>
  <c r="M42" i="28"/>
  <c r="M41" i="28"/>
  <c r="M40" i="28"/>
  <c r="M37" i="28"/>
  <c r="M36" i="28"/>
  <c r="M35" i="28"/>
  <c r="V2" i="28"/>
  <c r="S2" i="28"/>
  <c r="S1" i="28"/>
  <c r="G15" i="28"/>
  <c r="S28" i="30"/>
  <c r="P28" i="30"/>
  <c r="V2" i="30" l="1"/>
  <c r="S2" i="30"/>
  <c r="S1" i="30"/>
  <c r="M40" i="30"/>
  <c r="M39" i="30"/>
  <c r="M38" i="30"/>
  <c r="G14" i="30"/>
  <c r="M35" i="27" l="1"/>
  <c r="M34" i="27"/>
  <c r="M33" i="27"/>
  <c r="G14" i="27"/>
  <c r="V2" i="27"/>
  <c r="S2" i="27"/>
  <c r="S1" i="27"/>
  <c r="K42" i="35" l="1"/>
  <c r="K41" i="35"/>
  <c r="G26" i="35"/>
  <c r="G25" i="35"/>
  <c r="G31" i="35"/>
  <c r="G30" i="35"/>
  <c r="G29" i="35"/>
  <c r="G28" i="35"/>
  <c r="G27" i="35"/>
  <c r="G22" i="35"/>
  <c r="G25" i="29"/>
  <c r="G24" i="29"/>
  <c r="M23" i="29"/>
  <c r="G23" i="29"/>
  <c r="O17" i="29"/>
  <c r="O16" i="29"/>
  <c r="O13" i="29"/>
  <c r="O12" i="29"/>
  <c r="P5" i="29"/>
  <c r="V2" i="29"/>
  <c r="S2" i="29"/>
  <c r="G21" i="35"/>
  <c r="W2" i="35"/>
  <c r="T2" i="35"/>
  <c r="T1" i="35"/>
  <c r="R17" i="39" l="1"/>
  <c r="R16" i="39"/>
  <c r="R13" i="39"/>
  <c r="R12" i="39"/>
  <c r="S1" i="29"/>
  <c r="H19" i="25"/>
  <c r="E12" i="25"/>
  <c r="B10" i="25"/>
  <c r="K5" i="25"/>
  <c r="M2" i="25"/>
  <c r="J2" i="25"/>
  <c r="J1" i="25"/>
  <c r="G40" i="38"/>
  <c r="G39" i="38"/>
  <c r="G38" i="38"/>
  <c r="G37" i="38"/>
  <c r="G36" i="38"/>
  <c r="S35" i="38"/>
  <c r="I35" i="38"/>
  <c r="L34" i="38"/>
  <c r="L31" i="38"/>
  <c r="G26" i="38"/>
  <c r="G25" i="38"/>
  <c r="L23" i="38"/>
  <c r="G23" i="38"/>
  <c r="P17" i="38"/>
  <c r="P16" i="38"/>
  <c r="P13" i="38"/>
  <c r="P12" i="38"/>
  <c r="R5" i="38"/>
  <c r="W2" i="38"/>
  <c r="T2" i="38"/>
  <c r="T1" i="38"/>
  <c r="C19" i="25" l="1"/>
  <c r="O19" i="25" s="1"/>
  <c r="O20" i="44"/>
  <c r="H22" i="25" l="1"/>
  <c r="F24" i="44"/>
  <c r="H23" i="44"/>
  <c r="O23" i="44" s="1"/>
  <c r="J24" i="44" s="1"/>
  <c r="O22" i="25" l="1"/>
  <c r="J23" i="25" s="1"/>
  <c r="F23" i="25"/>
  <c r="O24" i="44"/>
  <c r="E29" i="44" s="1"/>
  <c r="O23" i="25" l="1"/>
  <c r="E28" i="25" s="1"/>
  <c r="H27" i="44"/>
  <c r="O27" i="44" s="1"/>
  <c r="I29" i="44" s="1"/>
  <c r="O29" i="44" s="1"/>
  <c r="O32" i="44" s="1"/>
  <c r="H26" i="25" l="1"/>
  <c r="O26" i="25" s="1"/>
  <c r="I28" i="25" s="1"/>
  <c r="O28" i="25" s="1"/>
  <c r="H26" i="31" s="1"/>
  <c r="H25" i="30" l="1"/>
  <c r="O31" i="25"/>
  <c r="T26" i="31" s="1"/>
  <c r="T25" i="3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治験事務局</author>
    <author>Chika Yamamoto</author>
  </authors>
  <commentList>
    <comment ref="C8" authorId="0" shapeId="0" xr:uid="{00000000-0006-0000-0000-000001000000}">
      <text>
        <r>
          <rPr>
            <b/>
            <sz val="12"/>
            <color indexed="81"/>
            <rFont val="ＭＳ Ｐゴシック"/>
            <family val="3"/>
            <charset val="128"/>
          </rPr>
          <t>治験事務局:</t>
        </r>
        <r>
          <rPr>
            <sz val="12"/>
            <color indexed="81"/>
            <rFont val="ＭＳ Ｐゴシック"/>
            <family val="3"/>
            <charset val="128"/>
          </rPr>
          <t xml:space="preserve">
</t>
        </r>
        <r>
          <rPr>
            <b/>
            <sz val="12"/>
            <color indexed="10"/>
            <rFont val="ＭＳ Ｐゴシック"/>
            <family val="3"/>
            <charset val="128"/>
          </rPr>
          <t xml:space="preserve">2回目以降の申請(変更や終了など)の場合は
</t>
        </r>
        <r>
          <rPr>
            <b/>
            <sz val="10"/>
            <color indexed="81"/>
            <rFont val="ＭＳ Ｐゴシック"/>
            <family val="3"/>
            <charset val="128"/>
          </rPr>
          <t xml:space="preserve">初回に付与された番号を記載して下さい。
</t>
        </r>
        <r>
          <rPr>
            <b/>
            <sz val="12"/>
            <color indexed="10"/>
            <rFont val="ＭＳ Ｐゴシック"/>
            <family val="3"/>
            <charset val="128"/>
          </rPr>
          <t xml:space="preserve">
新規の場合は、以下の番号を事務局が付与します
</t>
        </r>
        <r>
          <rPr>
            <b/>
            <sz val="10"/>
            <color indexed="81"/>
            <rFont val="ＭＳ Ｐゴシック"/>
            <family val="3"/>
            <charset val="128"/>
          </rPr>
          <t>使用成績調査は「XXX-A-XX」
特定使用成績調査は「XXX-B-XX」
使用成績比較調査は「XXX-H-XX」
副作用・感染症報告は「XXX-D-XX」</t>
        </r>
      </text>
    </comment>
    <comment ref="C12" authorId="0" shapeId="0" xr:uid="{00000000-0006-0000-0000-000002000000}">
      <text>
        <r>
          <rPr>
            <b/>
            <sz val="9"/>
            <color indexed="81"/>
            <rFont val="ＭＳ Ｐゴシック"/>
            <family val="3"/>
            <charset val="128"/>
          </rPr>
          <t>治験事務局:</t>
        </r>
        <r>
          <rPr>
            <sz val="9"/>
            <color indexed="81"/>
            <rFont val="ＭＳ Ｐゴシック"/>
            <family val="3"/>
            <charset val="128"/>
          </rPr>
          <t xml:space="preserve">
</t>
        </r>
        <r>
          <rPr>
            <b/>
            <sz val="12"/>
            <color indexed="10"/>
            <rFont val="ＭＳ Ｐゴシック"/>
            <family val="3"/>
            <charset val="128"/>
          </rPr>
          <t>申請日を入力して印刷</t>
        </r>
      </text>
    </comment>
    <comment ref="H26" authorId="1" shapeId="0" xr:uid="{D98A3C69-39EE-4D66-88CA-3EB345835F6A}">
      <text>
        <r>
          <rPr>
            <b/>
            <sz val="11"/>
            <color indexed="81"/>
            <rFont val="MS P ゴシック"/>
            <family val="3"/>
            <charset val="128"/>
          </rPr>
          <t>鳥取大学　治験事務局:</t>
        </r>
        <r>
          <rPr>
            <sz val="11"/>
            <color indexed="81"/>
            <rFont val="MS P ゴシック"/>
            <family val="3"/>
            <charset val="128"/>
          </rPr>
          <t xml:space="preserve">
【一般、特定、比較調査の場合】
・実施要綱の調査期間＋6ヵ月としてください
【副作用・感染症の場合】
・申請年度末日を契約終了日とする
・10月以降の申請の場合は、翌年度9月30日としてください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Chika Yamamoto</author>
  </authors>
  <commentList>
    <comment ref="A7" authorId="0" shapeId="0" xr:uid="{08DCAE36-5102-46B7-8A81-2B7B17DEF218}">
      <text>
        <r>
          <rPr>
            <b/>
            <sz val="9"/>
            <color indexed="81"/>
            <rFont val="MS P ゴシック"/>
            <family val="3"/>
            <charset val="128"/>
          </rPr>
          <t>鳥取大学　治験事務局:</t>
        </r>
        <r>
          <rPr>
            <sz val="9"/>
            <color indexed="81"/>
            <rFont val="MS P ゴシック"/>
            <family val="3"/>
            <charset val="128"/>
          </rPr>
          <t xml:space="preserve">
入力フォームより入力
</t>
        </r>
      </text>
    </comment>
    <comment ref="O33" authorId="0" shapeId="0" xr:uid="{03BE075D-0AC2-48E8-A5E5-CB54208386D4}">
      <text>
        <r>
          <rPr>
            <b/>
            <sz val="9"/>
            <color indexed="81"/>
            <rFont val="MS P ゴシック"/>
            <family val="3"/>
            <charset val="128"/>
          </rPr>
          <t>鳥取大学　治験事務局:</t>
        </r>
        <r>
          <rPr>
            <sz val="9"/>
            <color indexed="81"/>
            <rFont val="MS P ゴシック"/>
            <family val="3"/>
            <charset val="128"/>
          </rPr>
          <t xml:space="preserve">
迅速の場合は直接入力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治験事務局</author>
    <author>鳥取大学　治験事務局</author>
  </authors>
  <commentList>
    <comment ref="A7" authorId="0" shapeId="0" xr:uid="{5AD43B96-144B-4EF9-B0CB-6E2CBA2A8E98}">
      <text>
        <r>
          <rPr>
            <sz val="9"/>
            <color indexed="81"/>
            <rFont val="MS P ゴシック"/>
            <family val="3"/>
            <charset val="128"/>
          </rPr>
          <t>今までの変更契約全ての日付をご記入ください。
覚書は不要です。</t>
        </r>
      </text>
    </comment>
    <comment ref="O31" authorId="1" shapeId="0" xr:uid="{192CC26E-2FA1-4BA2-A793-5FFF9393C587}">
      <text>
        <r>
          <rPr>
            <b/>
            <sz val="9"/>
            <color indexed="81"/>
            <rFont val="MS P ゴシック"/>
            <family val="3"/>
            <charset val="128"/>
          </rPr>
          <t>鳥取大学　治験事務局:</t>
        </r>
        <r>
          <rPr>
            <sz val="9"/>
            <color indexed="81"/>
            <rFont val="MS P ゴシック"/>
            <family val="3"/>
            <charset val="128"/>
          </rPr>
          <t xml:space="preserve">
フォントの「Sim Sun」書式を変えると字が変わるため、ご注意ください。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治験事務局</author>
  </authors>
  <commentList>
    <comment ref="A7" authorId="0" shapeId="0" xr:uid="{2F14BF4F-CDC0-44CC-A6B4-D65181042709}">
      <text>
        <r>
          <rPr>
            <sz val="9"/>
            <color indexed="81"/>
            <rFont val="MS P ゴシック"/>
            <family val="3"/>
            <charset val="128"/>
          </rPr>
          <t>今までの変更契約全ての日付をご記入ください。
覚書は不要です。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治験事務局</author>
    <author>鳥取大学　治験事務局</author>
  </authors>
  <commentList>
    <comment ref="A7" authorId="0" shapeId="0" xr:uid="{35F5C505-37AC-4A2E-BCEA-20EF14579D0E}">
      <text>
        <r>
          <rPr>
            <sz val="9"/>
            <color indexed="81"/>
            <rFont val="MS P ゴシック"/>
            <family val="3"/>
            <charset val="128"/>
          </rPr>
          <t>今までの変更契約全ての日付をご記入ください。
覚書は不要です。</t>
        </r>
      </text>
    </comment>
    <comment ref="O32" authorId="1" shapeId="0" xr:uid="{C1ADE398-DAEC-48BC-A6EE-D3863DA52403}">
      <text>
        <r>
          <rPr>
            <b/>
            <sz val="9"/>
            <color indexed="81"/>
            <rFont val="MS P ゴシック"/>
            <family val="3"/>
            <charset val="128"/>
          </rPr>
          <t>鳥取大学　治験事務局:</t>
        </r>
        <r>
          <rPr>
            <sz val="9"/>
            <color indexed="81"/>
            <rFont val="MS P ゴシック"/>
            <family val="3"/>
            <charset val="128"/>
          </rPr>
          <t xml:space="preserve">
フォントの「Sim Sun」書式を変えると字が変わるため、ご注意ください。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治験事務局</author>
  </authors>
  <commentList>
    <comment ref="A7" authorId="0" shapeId="0" xr:uid="{00000000-0006-0000-0800-000001000000}">
      <text>
        <r>
          <rPr>
            <sz val="9"/>
            <color indexed="81"/>
            <rFont val="MS P ゴシック"/>
            <family val="3"/>
            <charset val="128"/>
          </rPr>
          <t>今までの変更契約全ての日付をご記入ください。
覚書は不要です。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鳥取大学　治験事務局</author>
  </authors>
  <commentList>
    <comment ref="P5" authorId="0" shapeId="0" xr:uid="{AED1C0CF-ABBB-4179-BD5C-144A93219070}">
      <text>
        <r>
          <rPr>
            <b/>
            <sz val="9"/>
            <color indexed="81"/>
            <rFont val="MS P ゴシック"/>
            <family val="3"/>
            <charset val="128"/>
          </rPr>
          <t>入力して下さい</t>
        </r>
      </text>
    </comment>
    <comment ref="H26" authorId="0" shapeId="0" xr:uid="{FA5987B5-C624-4A0F-AC3B-D4EC29267063}">
      <text>
        <r>
          <rPr>
            <b/>
            <sz val="9"/>
            <color indexed="81"/>
            <rFont val="MS P ゴシック"/>
            <family val="3"/>
            <charset val="128"/>
          </rPr>
          <t xml:space="preserve">入力してください
契約開始日～実施状況報告年度現在で調査票回収に至った症例数
</t>
        </r>
      </text>
    </comment>
    <comment ref="A28" authorId="0" shapeId="0" xr:uid="{941D33EA-B531-45C4-93C3-C50537A901FB}">
      <text>
        <r>
          <rPr>
            <b/>
            <sz val="9"/>
            <color indexed="81"/>
            <rFont val="MS P ゴシック"/>
            <family val="3"/>
            <charset val="128"/>
          </rPr>
          <t>該当の進捗状況についてプルダウンから■をチェックしてください
（G28セル または M28セル）</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鳥取大学　治験事務局</author>
    <author>治験事務局</author>
  </authors>
  <commentList>
    <comment ref="P5" authorId="0" shapeId="0" xr:uid="{75F489E4-69AA-4C42-A308-7BAB3E05D028}">
      <text>
        <r>
          <rPr>
            <b/>
            <sz val="9"/>
            <color indexed="81"/>
            <rFont val="MS P ゴシック"/>
            <family val="3"/>
            <charset val="128"/>
          </rPr>
          <t>入力して下さい</t>
        </r>
      </text>
    </comment>
    <comment ref="X15" authorId="0" shapeId="0" xr:uid="{BDBEE845-1ACF-4148-AD3D-048540B68476}">
      <text>
        <r>
          <rPr>
            <b/>
            <sz val="9"/>
            <color indexed="81"/>
            <rFont val="MS P ゴシック"/>
            <family val="3"/>
            <charset val="128"/>
          </rPr>
          <t>押印後、提出してください</t>
        </r>
      </text>
    </comment>
    <comment ref="K17" authorId="1" shapeId="0" xr:uid="{102418D3-A51B-45B7-AF85-A6C880F6E2FF}">
      <text>
        <r>
          <rPr>
            <b/>
            <sz val="11"/>
            <color indexed="10"/>
            <rFont val="MS P ゴシック"/>
            <family val="3"/>
            <charset val="128"/>
          </rPr>
          <t>選択してください</t>
        </r>
        <r>
          <rPr>
            <b/>
            <sz val="9"/>
            <color indexed="81"/>
            <rFont val="MS P ゴシック"/>
            <family val="3"/>
            <charset val="128"/>
          </rPr>
          <t xml:space="preserve">
</t>
        </r>
      </text>
    </comment>
    <comment ref="J26" authorId="0" shapeId="0" xr:uid="{AFE6AB78-7162-4049-AA03-AAC0D62FDBBD}">
      <text>
        <r>
          <rPr>
            <b/>
            <sz val="9"/>
            <color indexed="81"/>
            <rFont val="MS P ゴシック"/>
            <family val="3"/>
            <charset val="128"/>
          </rPr>
          <t>入力してください</t>
        </r>
      </text>
    </comment>
    <comment ref="G29" authorId="0" shapeId="0" xr:uid="{7E8D362E-2E2E-4BAB-B71B-E81839CF3FB2}">
      <text>
        <r>
          <rPr>
            <b/>
            <sz val="9"/>
            <color indexed="81"/>
            <rFont val="MS P ゴシック"/>
            <family val="3"/>
            <charset val="128"/>
          </rPr>
          <t>当院で使用した症例についての</t>
        </r>
        <r>
          <rPr>
            <b/>
            <sz val="9"/>
            <color indexed="10"/>
            <rFont val="MS P ゴシック"/>
            <family val="3"/>
            <charset val="128"/>
          </rPr>
          <t>有効性について責任医師の見解を記載してください</t>
        </r>
      </text>
    </comment>
    <comment ref="G33" authorId="0" shapeId="0" xr:uid="{0CEA64E6-0B3D-4B44-A4F4-EF57DC1F7A82}">
      <text>
        <r>
          <rPr>
            <b/>
            <sz val="9"/>
            <color indexed="81"/>
            <rFont val="MS P ゴシック"/>
            <family val="3"/>
            <charset val="128"/>
          </rPr>
          <t>プルダウンから選択してください</t>
        </r>
        <r>
          <rPr>
            <sz val="9"/>
            <color indexed="81"/>
            <rFont val="MS P ゴシック"/>
            <family val="3"/>
            <charset val="128"/>
          </rPr>
          <t xml:space="preserve">
</t>
        </r>
      </text>
    </comment>
    <comment ref="G34" authorId="0" shapeId="0" xr:uid="{DAA58AC0-4525-42B2-B446-1FD5DF776D68}">
      <text>
        <r>
          <rPr>
            <b/>
            <sz val="9"/>
            <color indexed="10"/>
            <rFont val="MS P ゴシック"/>
            <family val="3"/>
            <charset val="128"/>
          </rPr>
          <t>当院で使用した症例について記載してください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鳥取大学　治験事務局</author>
    <author>Chika Yamamoto</author>
  </authors>
  <commentList>
    <comment ref="P5" authorId="0" shapeId="0" xr:uid="{F435B06A-A55C-44A3-A973-BE6065D45FF1}">
      <text>
        <r>
          <rPr>
            <b/>
            <sz val="9"/>
            <color indexed="81"/>
            <rFont val="MS P ゴシック"/>
            <family val="3"/>
            <charset val="128"/>
          </rPr>
          <t xml:space="preserve">鳥取大学　治験事務局：
</t>
        </r>
        <r>
          <rPr>
            <sz val="9"/>
            <color indexed="10"/>
            <rFont val="MS P ゴシック"/>
            <family val="3"/>
            <charset val="128"/>
          </rPr>
          <t>最終更新日を記入</t>
        </r>
        <r>
          <rPr>
            <sz val="9"/>
            <color indexed="81"/>
            <rFont val="MS P ゴシック"/>
            <family val="3"/>
            <charset val="128"/>
          </rPr>
          <t xml:space="preserve">
症例がない場合でも、必ず9月、3月は日付を記入してください
（記載漏れ確認のため）</t>
        </r>
      </text>
    </comment>
    <comment ref="G16" authorId="1" shapeId="0" xr:uid="{30327416-AFF5-4A33-AEB5-B4524AF50529}">
      <text>
        <r>
          <rPr>
            <b/>
            <sz val="9"/>
            <color indexed="81"/>
            <rFont val="MS P ゴシック"/>
            <family val="3"/>
            <charset val="128"/>
          </rPr>
          <t>鳥取大学　治験事務局:</t>
        </r>
        <r>
          <rPr>
            <sz val="9"/>
            <color indexed="81"/>
            <rFont val="MS P ゴシック"/>
            <family val="3"/>
            <charset val="128"/>
          </rPr>
          <t xml:space="preserve">
契約締結日を記載
</t>
        </r>
      </text>
    </comment>
    <comment ref="D19" authorId="1" shapeId="0" xr:uid="{D5102CE6-451F-4D87-9694-3AEF2386201F}">
      <text>
        <r>
          <rPr>
            <b/>
            <sz val="9"/>
            <color indexed="81"/>
            <rFont val="MS P ゴシック"/>
            <family val="3"/>
            <charset val="128"/>
          </rPr>
          <t xml:space="preserve">鳥取大学　治験事務局:
</t>
        </r>
        <r>
          <rPr>
            <sz val="9"/>
            <color indexed="81"/>
            <rFont val="MS P ゴシック"/>
            <family val="3"/>
            <charset val="128"/>
          </rPr>
          <t>登録日を記載</t>
        </r>
      </text>
    </comment>
    <comment ref="G19" authorId="1" shapeId="0" xr:uid="{822DBE45-DC71-4D44-9160-DAA1EBDCC8A1}">
      <text>
        <r>
          <rPr>
            <b/>
            <sz val="9"/>
            <color indexed="81"/>
            <rFont val="MS P ゴシック"/>
            <family val="3"/>
            <charset val="128"/>
          </rPr>
          <t>鳥取大学　治験事務局:</t>
        </r>
        <r>
          <rPr>
            <sz val="9"/>
            <color indexed="81"/>
            <rFont val="MS P ゴシック"/>
            <family val="3"/>
            <charset val="128"/>
          </rPr>
          <t xml:space="preserve">
提出日（回収日）を記載
◆中止・終了した場合は、以降の予定セルを</t>
        </r>
        <r>
          <rPr>
            <sz val="9"/>
            <color indexed="10"/>
            <rFont val="MS P ゴシック"/>
            <family val="3"/>
            <charset val="128"/>
          </rPr>
          <t>グレーアウト</t>
        </r>
        <r>
          <rPr>
            <sz val="9"/>
            <color indexed="81"/>
            <rFont val="MS P ゴシック"/>
            <family val="3"/>
            <charset val="128"/>
          </rPr>
          <t>してください
◆調査票回収時期を過ぎていているが、まだ回収できていない場合は「</t>
        </r>
        <r>
          <rPr>
            <sz val="9"/>
            <color indexed="10"/>
            <rFont val="MS P ゴシック"/>
            <family val="3"/>
            <charset val="128"/>
          </rPr>
          <t>未</t>
        </r>
        <r>
          <rPr>
            <sz val="9"/>
            <color indexed="81"/>
            <rFont val="MS P ゴシック"/>
            <family val="3"/>
            <charset val="128"/>
          </rPr>
          <t>」と記載してください
◆提出日は</t>
        </r>
        <r>
          <rPr>
            <sz val="9"/>
            <color indexed="10"/>
            <rFont val="MS P ゴシック"/>
            <family val="3"/>
            <charset val="128"/>
          </rPr>
          <t>初回回収日</t>
        </r>
        <r>
          <rPr>
            <sz val="9"/>
            <color indexed="81"/>
            <rFont val="MS P ゴシック"/>
            <family val="3"/>
            <charset val="128"/>
          </rPr>
          <t>を記載してください
　記入漏れ･不明な点があった場合の再調査回収日または調査票固定日ではございません</t>
        </r>
      </text>
    </comment>
    <comment ref="Y19" authorId="0" shapeId="0" xr:uid="{A65D54C9-CD1E-43F8-BD89-BC2C29247B6C}">
      <text>
        <r>
          <rPr>
            <b/>
            <sz val="9"/>
            <color indexed="81"/>
            <rFont val="MS P ゴシック"/>
            <family val="3"/>
            <charset val="128"/>
          </rPr>
          <t>鳥取大学　治験事務局:</t>
        </r>
        <r>
          <rPr>
            <sz val="9"/>
            <color indexed="81"/>
            <rFont val="MS P ゴシック"/>
            <family val="3"/>
            <charset val="128"/>
          </rPr>
          <t xml:space="preserve">
事務局が入力します</t>
        </r>
      </text>
    </comment>
    <comment ref="D33" authorId="1" shapeId="0" xr:uid="{4B6DF090-7EFF-4D39-AF8B-AA317CB586B1}">
      <text>
        <r>
          <rPr>
            <b/>
            <sz val="9"/>
            <color indexed="81"/>
            <rFont val="MS P ゴシック"/>
            <family val="3"/>
            <charset val="128"/>
          </rPr>
          <t>鳥取大学　治験事務局:</t>
        </r>
        <r>
          <rPr>
            <sz val="9"/>
            <color indexed="81"/>
            <rFont val="MS P ゴシック"/>
            <family val="3"/>
            <charset val="128"/>
          </rPr>
          <t xml:space="preserve">
規定外の調査書が発生した場合は
下記のように記載
&lt;例&gt;
・ 1症例目の調査票を2020/6/1に回収
　　→ 1（2020/6/1）
・ 1症例に複数回発生する場合は
　　→1-1（2020/6/1）
　　　1-2（2021/1/30）　など</t>
        </r>
      </text>
    </comment>
    <comment ref="A35" authorId="1" shapeId="0" xr:uid="{9831A479-3564-4760-BFBD-3A0AE3E23F61}">
      <text>
        <r>
          <rPr>
            <b/>
            <sz val="9"/>
            <color indexed="81"/>
            <rFont val="MS P ゴシック"/>
            <family val="3"/>
            <charset val="128"/>
          </rPr>
          <t>鳥取大学　治験事務局:</t>
        </r>
        <r>
          <rPr>
            <sz val="9"/>
            <color indexed="81"/>
            <rFont val="MS P ゴシック"/>
            <family val="3"/>
            <charset val="128"/>
          </rPr>
          <t xml:space="preserve">
毎年度3月集計時に記載</t>
        </r>
      </text>
    </comment>
    <comment ref="D35" authorId="1" shapeId="0" xr:uid="{653DE029-A674-49DF-84F9-CF72F0F4924B}">
      <text>
        <r>
          <rPr>
            <b/>
            <sz val="9"/>
            <color indexed="81"/>
            <rFont val="MS P ゴシック"/>
            <family val="3"/>
            <charset val="128"/>
          </rPr>
          <t>鳥取大学　治験事務局:</t>
        </r>
        <r>
          <rPr>
            <sz val="9"/>
            <color indexed="81"/>
            <rFont val="MS P ゴシック"/>
            <family val="3"/>
            <charset val="128"/>
          </rPr>
          <t xml:space="preserve">
各年度の</t>
        </r>
        <r>
          <rPr>
            <sz val="9"/>
            <color indexed="10"/>
            <rFont val="MS P ゴシック"/>
            <family val="3"/>
            <charset val="128"/>
          </rPr>
          <t>初回調査票(G列)の症例数</t>
        </r>
        <r>
          <rPr>
            <sz val="9"/>
            <color indexed="81"/>
            <rFont val="MS P ゴシック"/>
            <family val="3"/>
            <charset val="128"/>
          </rPr>
          <t>を記載</t>
        </r>
      </text>
    </comment>
    <comment ref="G35" authorId="1" shapeId="0" xr:uid="{D83678B0-755C-4504-8FC8-451CCCA393A2}">
      <text>
        <r>
          <rPr>
            <b/>
            <sz val="9"/>
            <color indexed="81"/>
            <rFont val="MS P ゴシック"/>
            <family val="3"/>
            <charset val="128"/>
          </rPr>
          <t xml:space="preserve">鳥取大学　治験事務局:
</t>
        </r>
        <r>
          <rPr>
            <sz val="9"/>
            <color indexed="81"/>
            <rFont val="MS P ゴシック"/>
            <family val="3"/>
            <charset val="128"/>
          </rPr>
          <t>各年度の調査票発生数を記載</t>
        </r>
      </text>
    </comment>
    <comment ref="E43" authorId="1" shapeId="0" xr:uid="{5FE5FF99-43DD-4E3C-B70D-F380B3DC48B7}">
      <text>
        <r>
          <rPr>
            <b/>
            <sz val="9"/>
            <color indexed="81"/>
            <rFont val="MS P ゴシック"/>
            <family val="3"/>
            <charset val="128"/>
          </rPr>
          <t>鳥取大学　治験事務局:</t>
        </r>
        <r>
          <rPr>
            <sz val="9"/>
            <color indexed="81"/>
            <rFont val="MS P ゴシック"/>
            <family val="3"/>
            <charset val="128"/>
          </rPr>
          <t xml:space="preserve">
半期の報告時期に確認/更新をお願いします。</t>
        </r>
      </text>
    </comment>
  </commentList>
</comments>
</file>

<file path=xl/sharedStrings.xml><?xml version="1.0" encoding="utf-8"?>
<sst xmlns="http://schemas.openxmlformats.org/spreadsheetml/2006/main" count="1065" uniqueCount="566">
  <si>
    <t>製造販売後調査依頼者</t>
    <rPh sb="4" eb="5">
      <t>ゴ</t>
    </rPh>
    <rPh sb="5" eb="7">
      <t>チョウサ</t>
    </rPh>
    <rPh sb="7" eb="10">
      <t>イライシャ</t>
    </rPh>
    <phoneticPr fontId="3"/>
  </si>
  <si>
    <t>製造販売後調査依頼者</t>
    <rPh sb="0" eb="2">
      <t>セイゾウ</t>
    </rPh>
    <rPh sb="2" eb="5">
      <t>ハンバイゴ</t>
    </rPh>
    <rPh sb="5" eb="7">
      <t>チョウサ</t>
    </rPh>
    <rPh sb="7" eb="10">
      <t>イライシャ</t>
    </rPh>
    <phoneticPr fontId="3"/>
  </si>
  <si>
    <t>製造販売後調査責任医師</t>
    <rPh sb="0" eb="2">
      <t>セイゾウ</t>
    </rPh>
    <rPh sb="2" eb="5">
      <t>ハンバイゴ</t>
    </rPh>
    <rPh sb="5" eb="7">
      <t>チョウサ</t>
    </rPh>
    <rPh sb="7" eb="9">
      <t>セキニン</t>
    </rPh>
    <rPh sb="9" eb="11">
      <t>イシ</t>
    </rPh>
    <phoneticPr fontId="3"/>
  </si>
  <si>
    <t>FAX：</t>
    <phoneticPr fontId="3"/>
  </si>
  <si>
    <t>名　称：</t>
    <rPh sb="0" eb="3">
      <t>メイショウ</t>
    </rPh>
    <phoneticPr fontId="3"/>
  </si>
  <si>
    <t>代表者：</t>
    <rPh sb="0" eb="3">
      <t>ダイヒョウシャ</t>
    </rPh>
    <phoneticPr fontId="3"/>
  </si>
  <si>
    <t>病 院 長　　　殿</t>
    <rPh sb="0" eb="5">
      <t>ビョウインチョウ</t>
    </rPh>
    <rPh sb="8" eb="9">
      <t>ドノ</t>
    </rPh>
    <phoneticPr fontId="3"/>
  </si>
  <si>
    <t>氏　名：</t>
    <rPh sb="0" eb="1">
      <t>シ</t>
    </rPh>
    <rPh sb="2" eb="3">
      <t>メイ</t>
    </rPh>
    <phoneticPr fontId="3"/>
  </si>
  <si>
    <t xml:space="preserve"> 調 査 の 区 分</t>
    <rPh sb="1" eb="2">
      <t>チョウ</t>
    </rPh>
    <rPh sb="3" eb="4">
      <t>サ</t>
    </rPh>
    <rPh sb="7" eb="8">
      <t>ク</t>
    </rPh>
    <rPh sb="9" eb="10">
      <t>ブン</t>
    </rPh>
    <phoneticPr fontId="3"/>
  </si>
  <si>
    <t xml:space="preserve"> 調 査 の 標 題</t>
    <rPh sb="1" eb="2">
      <t>チョウ</t>
    </rPh>
    <rPh sb="3" eb="4">
      <t>サ</t>
    </rPh>
    <rPh sb="7" eb="8">
      <t>ヒョウ</t>
    </rPh>
    <rPh sb="9" eb="10">
      <t>ダイ</t>
    </rPh>
    <phoneticPr fontId="3"/>
  </si>
  <si>
    <t xml:space="preserve"> 依頼者の連絡先</t>
    <rPh sb="1" eb="4">
      <t>イライシャ</t>
    </rPh>
    <rPh sb="5" eb="8">
      <t>レンラクサキ</t>
    </rPh>
    <phoneticPr fontId="3"/>
  </si>
  <si>
    <t>変 更 前</t>
    <rPh sb="0" eb="5">
      <t>ヘンコウマエ</t>
    </rPh>
    <phoneticPr fontId="3"/>
  </si>
  <si>
    <t>変 更 後</t>
    <rPh sb="0" eb="5">
      <t>ヘンコウゴ</t>
    </rPh>
    <phoneticPr fontId="3"/>
  </si>
  <si>
    <t xml:space="preserve"> 添 付 資　料</t>
    <rPh sb="1" eb="2">
      <t>ソウ</t>
    </rPh>
    <rPh sb="3" eb="4">
      <t>ヅケ</t>
    </rPh>
    <rPh sb="5" eb="6">
      <t>シ</t>
    </rPh>
    <rPh sb="7" eb="8">
      <t>リョウ</t>
    </rPh>
    <phoneticPr fontId="3"/>
  </si>
  <si>
    <t>１．製造販売後調査課題名：</t>
    <rPh sb="6" eb="9">
      <t>ゴチョウサ</t>
    </rPh>
    <rPh sb="9" eb="11">
      <t>カダイ</t>
    </rPh>
    <rPh sb="11" eb="12">
      <t>メイ</t>
    </rPh>
    <phoneticPr fontId="3"/>
  </si>
  <si>
    <t>２．経 費 内 訳</t>
    <rPh sb="2" eb="5">
      <t>ケイヒ</t>
    </rPh>
    <rPh sb="6" eb="9">
      <t>ウチワケ</t>
    </rPh>
    <phoneticPr fontId="3"/>
  </si>
  <si>
    <t>　経 費 区 分</t>
    <rPh sb="1" eb="4">
      <t>ケイヒ</t>
    </rPh>
    <rPh sb="5" eb="8">
      <t>クブン</t>
    </rPh>
    <phoneticPr fontId="3"/>
  </si>
  <si>
    <t>　　　摘</t>
    <rPh sb="3" eb="4">
      <t>テキ</t>
    </rPh>
    <phoneticPr fontId="3"/>
  </si>
  <si>
    <t>要</t>
    <rPh sb="0" eb="1">
      <t>ヨウ</t>
    </rPh>
    <phoneticPr fontId="3"/>
  </si>
  <si>
    <t>金　　額</t>
    <rPh sb="0" eb="4">
      <t>キンガク</t>
    </rPh>
    <phoneticPr fontId="3"/>
  </si>
  <si>
    <t>　　経費</t>
    <rPh sb="2" eb="4">
      <t>ケイヒ</t>
    </rPh>
    <phoneticPr fontId="3"/>
  </si>
  <si>
    <t>　　円×０．１</t>
    <rPh sb="2" eb="3">
      <t>エン</t>
    </rPh>
    <phoneticPr fontId="3"/>
  </si>
  <si>
    <t>　直接経費計</t>
    <rPh sb="1" eb="3">
      <t>チョクセツ</t>
    </rPh>
    <rPh sb="3" eb="5">
      <t>ケイヒ</t>
    </rPh>
    <rPh sb="5" eb="6">
      <t>ケイ</t>
    </rPh>
    <phoneticPr fontId="3"/>
  </si>
  <si>
    <t>２間接経費</t>
    <rPh sb="1" eb="3">
      <t>カンセツ</t>
    </rPh>
    <rPh sb="3" eb="5">
      <t>ケイヒ</t>
    </rPh>
    <phoneticPr fontId="3"/>
  </si>
  <si>
    <t>直接経費計×３０％</t>
    <rPh sb="0" eb="2">
      <t>チョクセツ</t>
    </rPh>
    <rPh sb="2" eb="4">
      <t>ケイヒ</t>
    </rPh>
    <rPh sb="4" eb="5">
      <t>ケイ</t>
    </rPh>
    <phoneticPr fontId="3"/>
  </si>
  <si>
    <t>　　円×０．３</t>
    <rPh sb="2" eb="3">
      <t>エン</t>
    </rPh>
    <phoneticPr fontId="3"/>
  </si>
  <si>
    <t>（直接経費＋間接経費）</t>
    <rPh sb="1" eb="3">
      <t>チョクセツ</t>
    </rPh>
    <rPh sb="3" eb="5">
      <t>ケイヒ</t>
    </rPh>
    <rPh sb="6" eb="8">
      <t>カンセツ</t>
    </rPh>
    <rPh sb="8" eb="10">
      <t>ケイヒ</t>
    </rPh>
    <phoneticPr fontId="3"/>
  </si>
  <si>
    <t>　合　　計</t>
    <rPh sb="1" eb="5">
      <t>ゴウケイ</t>
    </rPh>
    <phoneticPr fontId="3"/>
  </si>
  <si>
    <t>円＋</t>
    <rPh sb="0" eb="1">
      <t>エン</t>
    </rPh>
    <phoneticPr fontId="3"/>
  </si>
  <si>
    <t>変　更　前</t>
    <rPh sb="0" eb="5">
      <t>ヘンコウマエ</t>
    </rPh>
    <phoneticPr fontId="3"/>
  </si>
  <si>
    <t>変　更　後</t>
    <rPh sb="0" eb="5">
      <t>ヘンコウゴ</t>
    </rPh>
    <phoneticPr fontId="3"/>
  </si>
  <si>
    <t>鳥取市湖山町南４丁目１０１番地</t>
    <rPh sb="0" eb="3">
      <t>トットリシ</t>
    </rPh>
    <rPh sb="3" eb="6">
      <t>コヤマチョウ</t>
    </rPh>
    <rPh sb="6" eb="7">
      <t>ミナミ</t>
    </rPh>
    <rPh sb="8" eb="10">
      <t>チョウメ</t>
    </rPh>
    <rPh sb="13" eb="15">
      <t>バンチ</t>
    </rPh>
    <phoneticPr fontId="3"/>
  </si>
  <si>
    <t>国立大学法人鳥取大学</t>
    <rPh sb="0" eb="2">
      <t>コクリツ</t>
    </rPh>
    <rPh sb="2" eb="4">
      <t>ダイガク</t>
    </rPh>
    <rPh sb="4" eb="6">
      <t>ホウジン</t>
    </rPh>
    <rPh sb="6" eb="8">
      <t>トットリ</t>
    </rPh>
    <rPh sb="8" eb="10">
      <t>ダイガク</t>
    </rPh>
    <phoneticPr fontId="3"/>
  </si>
  <si>
    <t>学長</t>
    <rPh sb="0" eb="2">
      <t>ガクチョウ</t>
    </rPh>
    <phoneticPr fontId="3"/>
  </si>
  <si>
    <t>変 更 内 容</t>
    <rPh sb="0" eb="3">
      <t>ヘンコウ</t>
    </rPh>
    <rPh sb="4" eb="7">
      <t>ナイヨウ</t>
    </rPh>
    <phoneticPr fontId="3"/>
  </si>
  <si>
    <t>変 更 事 項</t>
    <rPh sb="0" eb="3">
      <t>ヘンコウ</t>
    </rPh>
    <rPh sb="4" eb="7">
      <t>ジコウ</t>
    </rPh>
    <phoneticPr fontId="3"/>
  </si>
  <si>
    <t>甲</t>
    <rPh sb="0" eb="1">
      <t>コウ</t>
    </rPh>
    <phoneticPr fontId="3"/>
  </si>
  <si>
    <t>乙</t>
    <rPh sb="0" eb="1">
      <t>オツ</t>
    </rPh>
    <phoneticPr fontId="3"/>
  </si>
  <si>
    <t>丙</t>
    <rPh sb="0" eb="1">
      <t>ヘイ</t>
    </rPh>
    <phoneticPr fontId="3"/>
  </si>
  <si>
    <t>報告書作成経費×10％</t>
    <rPh sb="0" eb="3">
      <t>ホウコクショ</t>
    </rPh>
    <rPh sb="3" eb="5">
      <t>サクセイ</t>
    </rPh>
    <rPh sb="5" eb="7">
      <t>ケイヒ</t>
    </rPh>
    <phoneticPr fontId="3"/>
  </si>
  <si>
    <t xml:space="preserve"> (1)報告書作成</t>
    <rPh sb="4" eb="7">
      <t>ホウコクショ</t>
    </rPh>
    <rPh sb="7" eb="9">
      <t>サクセイ</t>
    </rPh>
    <phoneticPr fontId="3"/>
  </si>
  <si>
    <t>1直接経費</t>
    <rPh sb="1" eb="3">
      <t>チョクセツ</t>
    </rPh>
    <rPh sb="3" eb="5">
      <t>ケイヒ</t>
    </rPh>
    <phoneticPr fontId="3"/>
  </si>
  <si>
    <t xml:space="preserve"> (2)管理的経費</t>
    <rPh sb="4" eb="7">
      <t>カンリテキ</t>
    </rPh>
    <rPh sb="7" eb="9">
      <t>ケイヒ</t>
    </rPh>
    <phoneticPr fontId="3"/>
  </si>
  <si>
    <t>製造販売後調査に関する変更申請書</t>
    <rPh sb="4" eb="5">
      <t>ゴ</t>
    </rPh>
    <rPh sb="5" eb="7">
      <t>チョウサ</t>
    </rPh>
    <rPh sb="8" eb="9">
      <t>カン</t>
    </rPh>
    <rPh sb="11" eb="13">
      <t>ヘンコウ</t>
    </rPh>
    <rPh sb="13" eb="16">
      <t>シンセイショ</t>
    </rPh>
    <phoneticPr fontId="3"/>
  </si>
  <si>
    <t>）</t>
    <phoneticPr fontId="3"/>
  </si>
  <si>
    <t>（製造販売後調査依頼者　　　契約担当者）</t>
    <rPh sb="5" eb="6">
      <t>ゴ</t>
    </rPh>
    <rPh sb="6" eb="8">
      <t>チョウサ</t>
    </rPh>
    <rPh sb="8" eb="10">
      <t>イライシャ</t>
    </rPh>
    <rPh sb="10" eb="11">
      <t>シャ</t>
    </rPh>
    <rPh sb="14" eb="16">
      <t>ケイヤク</t>
    </rPh>
    <rPh sb="16" eb="19">
      <t>タントウシャ</t>
    </rPh>
    <phoneticPr fontId="3"/>
  </si>
  <si>
    <t>製造販売後調査変更契約書</t>
    <rPh sb="4" eb="5">
      <t>ゴ</t>
    </rPh>
    <rPh sb="5" eb="7">
      <t>チョウサ</t>
    </rPh>
    <rPh sb="7" eb="9">
      <t>ヘンコウ</t>
    </rPh>
    <rPh sb="9" eb="12">
      <t>ケイヤクショ</t>
    </rPh>
    <phoneticPr fontId="3"/>
  </si>
  <si>
    <t>製造販売後調査の標題</t>
    <rPh sb="0" eb="2">
      <t>セイゾウ</t>
    </rPh>
    <rPh sb="2" eb="5">
      <t>ハンバイゴ</t>
    </rPh>
    <rPh sb="5" eb="7">
      <t>チョウサ</t>
    </rPh>
    <rPh sb="8" eb="10">
      <t>ヒョウダイ</t>
    </rPh>
    <phoneticPr fontId="3"/>
  </si>
  <si>
    <t>円</t>
    <rPh sb="0" eb="1">
      <t>エン</t>
    </rPh>
    <phoneticPr fontId="3"/>
  </si>
  <si>
    <t>鳥取大学医学部附属病院</t>
    <rPh sb="0" eb="2">
      <t>トットリ</t>
    </rPh>
    <rPh sb="2" eb="4">
      <t>ダイガク</t>
    </rPh>
    <rPh sb="4" eb="7">
      <t>イガクブ</t>
    </rPh>
    <rPh sb="7" eb="11">
      <t>フゾクビョウイン</t>
    </rPh>
    <phoneticPr fontId="3"/>
  </si>
  <si>
    <t>病　院　長　 　殿</t>
    <rPh sb="0" eb="5">
      <t>ビョウインチョウ</t>
    </rPh>
    <rPh sb="8" eb="9">
      <t>ドノ</t>
    </rPh>
    <phoneticPr fontId="3"/>
  </si>
  <si>
    <t>委 員 長：</t>
    <rPh sb="0" eb="5">
      <t>イインチョウ</t>
    </rPh>
    <phoneticPr fontId="3"/>
  </si>
  <si>
    <t>審査委員会</t>
    <rPh sb="0" eb="1">
      <t>シン</t>
    </rPh>
    <rPh sb="1" eb="2">
      <t>ジャ</t>
    </rPh>
    <rPh sb="2" eb="3">
      <t>イ</t>
    </rPh>
    <rPh sb="3" eb="4">
      <t>イン</t>
    </rPh>
    <rPh sb="4" eb="5">
      <t>カイ</t>
    </rPh>
    <phoneticPr fontId="3"/>
  </si>
  <si>
    <t xml:space="preserve"> 審　査　区　分</t>
    <rPh sb="1" eb="4">
      <t>シンサ</t>
    </rPh>
    <rPh sb="5" eb="8">
      <t>クブン</t>
    </rPh>
    <phoneticPr fontId="3"/>
  </si>
  <si>
    <t xml:space="preserve"> 審　査　結　果</t>
    <rPh sb="1" eb="4">
      <t>シンサ</t>
    </rPh>
    <rPh sb="5" eb="8">
      <t>ケッカ</t>
    </rPh>
    <phoneticPr fontId="3"/>
  </si>
  <si>
    <t>症例</t>
    <rPh sb="0" eb="2">
      <t>ショウレイ</t>
    </rPh>
    <phoneticPr fontId="3"/>
  </si>
  <si>
    <t xml:space="preserve"> 依　頼　者</t>
    <rPh sb="1" eb="2">
      <t>エ</t>
    </rPh>
    <rPh sb="3" eb="4">
      <t>ライ</t>
    </rPh>
    <rPh sb="5" eb="6">
      <t>モノ</t>
    </rPh>
    <phoneticPr fontId="3"/>
  </si>
  <si>
    <t xml:space="preserve"> 医　薬　品　名</t>
    <rPh sb="1" eb="2">
      <t>イ</t>
    </rPh>
    <rPh sb="3" eb="4">
      <t>クスリ</t>
    </rPh>
    <rPh sb="5" eb="6">
      <t>シナ</t>
    </rPh>
    <rPh sb="7" eb="8">
      <t>メイ</t>
    </rPh>
    <phoneticPr fontId="3"/>
  </si>
  <si>
    <t xml:space="preserve"> 調 査 責 任 医 師</t>
    <rPh sb="1" eb="2">
      <t>チョウ</t>
    </rPh>
    <rPh sb="3" eb="4">
      <t>サ</t>
    </rPh>
    <rPh sb="5" eb="6">
      <t>セキ</t>
    </rPh>
    <rPh sb="7" eb="8">
      <t>ニン</t>
    </rPh>
    <rPh sb="9" eb="10">
      <t>イ</t>
    </rPh>
    <rPh sb="11" eb="12">
      <t>シ</t>
    </rPh>
    <phoneticPr fontId="3"/>
  </si>
  <si>
    <t>　依頼のあった製造販売後調査に関する審査事項について上記のとおり決定しましたので通知いた</t>
    <rPh sb="1" eb="3">
      <t>イライ</t>
    </rPh>
    <rPh sb="7" eb="9">
      <t>セイゾウ</t>
    </rPh>
    <rPh sb="9" eb="12">
      <t>ハンバイゴ</t>
    </rPh>
    <rPh sb="12" eb="14">
      <t>チョウサ</t>
    </rPh>
    <rPh sb="15" eb="16">
      <t>カン</t>
    </rPh>
    <rPh sb="18" eb="20">
      <t>シンサ</t>
    </rPh>
    <rPh sb="20" eb="22">
      <t>ジコウ</t>
    </rPh>
    <rPh sb="26" eb="28">
      <t>ジョウキ</t>
    </rPh>
    <rPh sb="32" eb="34">
      <t>ケッテイ</t>
    </rPh>
    <rPh sb="40" eb="42">
      <t>ツウチ</t>
    </rPh>
    <phoneticPr fontId="3"/>
  </si>
  <si>
    <t>鳥取大学医学部附属病院　病院長</t>
    <rPh sb="0" eb="2">
      <t>トットリ</t>
    </rPh>
    <rPh sb="2" eb="4">
      <t>ダイガク</t>
    </rPh>
    <rPh sb="4" eb="7">
      <t>イガクブ</t>
    </rPh>
    <rPh sb="7" eb="11">
      <t>フゾクビョウイン</t>
    </rPh>
    <rPh sb="12" eb="15">
      <t>ビョウインチョウ</t>
    </rPh>
    <phoneticPr fontId="3"/>
  </si>
  <si>
    <t>鳥取大学医学部附属病院治験審査委員会</t>
    <rPh sb="0" eb="4">
      <t>トットリダイガク</t>
    </rPh>
    <rPh sb="4" eb="11">
      <t>イガクブフゾクビョウイン</t>
    </rPh>
    <rPh sb="11" eb="13">
      <t>チケン</t>
    </rPh>
    <rPh sb="13" eb="15">
      <t>シンサ</t>
    </rPh>
    <rPh sb="15" eb="18">
      <t>イインカイ</t>
    </rPh>
    <phoneticPr fontId="3"/>
  </si>
  <si>
    <t>製造販売後調査審査結果通知書</t>
    <rPh sb="0" eb="1">
      <t>セイ</t>
    </rPh>
    <rPh sb="1" eb="2">
      <t>ヅクリ</t>
    </rPh>
    <rPh sb="2" eb="3">
      <t>ハン</t>
    </rPh>
    <rPh sb="3" eb="4">
      <t>バイ</t>
    </rPh>
    <rPh sb="4" eb="5">
      <t>アト</t>
    </rPh>
    <rPh sb="5" eb="6">
      <t>チョウ</t>
    </rPh>
    <rPh sb="6" eb="7">
      <t>ジャ</t>
    </rPh>
    <rPh sb="7" eb="8">
      <t>シン</t>
    </rPh>
    <rPh sb="8" eb="9">
      <t>ジャ</t>
    </rPh>
    <rPh sb="9" eb="10">
      <t>ケツ</t>
    </rPh>
    <rPh sb="10" eb="11">
      <t>カ</t>
    </rPh>
    <rPh sb="11" eb="14">
      <t>ツウチショ</t>
    </rPh>
    <phoneticPr fontId="3"/>
  </si>
  <si>
    <t>鳥取大学医学部附属病院</t>
    <rPh sb="0" eb="4">
      <t>トットリダイガク</t>
    </rPh>
    <rPh sb="4" eb="7">
      <t>イガクブ</t>
    </rPh>
    <rPh sb="7" eb="11">
      <t>フゾクビョウイン</t>
    </rPh>
    <phoneticPr fontId="3"/>
  </si>
  <si>
    <t>委 員 長　 　 殿</t>
    <rPh sb="0" eb="3">
      <t>イイン</t>
    </rPh>
    <rPh sb="3" eb="5">
      <t>ビョウインチョウ</t>
    </rPh>
    <rPh sb="9" eb="10">
      <t>ドノ</t>
    </rPh>
    <phoneticPr fontId="3"/>
  </si>
  <si>
    <t>病 院 長：</t>
    <rPh sb="0" eb="5">
      <t>ビョウインチョウ</t>
    </rPh>
    <phoneticPr fontId="3"/>
  </si>
  <si>
    <t>下記の審査事項について治験審査委員会の審査をお願い致します。</t>
    <rPh sb="0" eb="2">
      <t>カキ</t>
    </rPh>
    <rPh sb="3" eb="5">
      <t>シンサ</t>
    </rPh>
    <rPh sb="5" eb="7">
      <t>ジコウ</t>
    </rPh>
    <rPh sb="11" eb="13">
      <t>チケン</t>
    </rPh>
    <rPh sb="13" eb="15">
      <t>シンサ</t>
    </rPh>
    <rPh sb="15" eb="18">
      <t>イインカイ</t>
    </rPh>
    <rPh sb="19" eb="21">
      <t>シンサ</t>
    </rPh>
    <rPh sb="22" eb="24">
      <t>オネガ</t>
    </rPh>
    <rPh sb="25" eb="26">
      <t>イタ</t>
    </rPh>
    <phoneticPr fontId="3"/>
  </si>
  <si>
    <t>製 造 販 売 後 調 査 審 査 依 頼 書</t>
    <rPh sb="0" eb="1">
      <t>セイ</t>
    </rPh>
    <rPh sb="2" eb="3">
      <t>ヅクリ</t>
    </rPh>
    <rPh sb="4" eb="5">
      <t>ハン</t>
    </rPh>
    <rPh sb="6" eb="7">
      <t>バイ</t>
    </rPh>
    <rPh sb="8" eb="9">
      <t>アト</t>
    </rPh>
    <rPh sb="10" eb="11">
      <t>チョウ</t>
    </rPh>
    <rPh sb="12" eb="13">
      <t>ジャ</t>
    </rPh>
    <rPh sb="14" eb="17">
      <t>シンサ</t>
    </rPh>
    <rPh sb="18" eb="23">
      <t>イライショ</t>
    </rPh>
    <phoneticPr fontId="3"/>
  </si>
  <si>
    <t xml:space="preserve"> 調 査 の 区 分</t>
    <rPh sb="1" eb="2">
      <t>チョウ</t>
    </rPh>
    <rPh sb="3" eb="4">
      <t>ジャ</t>
    </rPh>
    <rPh sb="7" eb="8">
      <t>ク</t>
    </rPh>
    <rPh sb="9" eb="10">
      <t>ブン</t>
    </rPh>
    <phoneticPr fontId="3"/>
  </si>
  <si>
    <t>整理番号</t>
    <rPh sb="0" eb="2">
      <t>セイリ</t>
    </rPh>
    <rPh sb="2" eb="4">
      <t>バンゴウ</t>
    </rPh>
    <phoneticPr fontId="3"/>
  </si>
  <si>
    <t>区分</t>
    <rPh sb="0" eb="2">
      <t>クブン</t>
    </rPh>
    <phoneticPr fontId="3"/>
  </si>
  <si>
    <t>治験審査委員会</t>
    <rPh sb="0" eb="2">
      <t>チケン</t>
    </rPh>
    <rPh sb="2" eb="4">
      <t>シンサ</t>
    </rPh>
    <rPh sb="4" eb="7">
      <t>イインカイ</t>
    </rPh>
    <phoneticPr fontId="3"/>
  </si>
  <si>
    <t>（名称）</t>
    <rPh sb="1" eb="3">
      <t>メイショウ</t>
    </rPh>
    <phoneticPr fontId="3"/>
  </si>
  <si>
    <t>印</t>
    <rPh sb="0" eb="1">
      <t>イン</t>
    </rPh>
    <phoneticPr fontId="3"/>
  </si>
  <si>
    <t>記</t>
    <rPh sb="0" eb="1">
      <t>キ</t>
    </rPh>
    <phoneticPr fontId="3"/>
  </si>
  <si>
    <t>「承認」以外の
場合の理由等</t>
    <rPh sb="1" eb="3">
      <t>ショウニン</t>
    </rPh>
    <rPh sb="4" eb="6">
      <t>イガイ</t>
    </rPh>
    <rPh sb="8" eb="10">
      <t>バアイ</t>
    </rPh>
    <rPh sb="11" eb="13">
      <t>リユウ</t>
    </rPh>
    <rPh sb="13" eb="14">
      <t>トウ</t>
    </rPh>
    <phoneticPr fontId="3"/>
  </si>
  <si>
    <t>（氏名）</t>
    <rPh sb="1" eb="3">
      <t>シメイ</t>
    </rPh>
    <phoneticPr fontId="3"/>
  </si>
  <si>
    <t>鳥大製造販売後書式２</t>
    <rPh sb="0" eb="1">
      <t>トリ</t>
    </rPh>
    <rPh sb="1" eb="2">
      <t>ダイ</t>
    </rPh>
    <rPh sb="2" eb="4">
      <t>セイゾウ</t>
    </rPh>
    <rPh sb="4" eb="7">
      <t>ハンバイゴ</t>
    </rPh>
    <rPh sb="7" eb="9">
      <t>ショシキ</t>
    </rPh>
    <phoneticPr fontId="3"/>
  </si>
  <si>
    <t>鳥大製造販売後書式３</t>
    <rPh sb="0" eb="1">
      <t>トリ</t>
    </rPh>
    <rPh sb="1" eb="2">
      <t>ダイ</t>
    </rPh>
    <rPh sb="2" eb="4">
      <t>セイゾウ</t>
    </rPh>
    <rPh sb="4" eb="7">
      <t>ハンバイゴ</t>
    </rPh>
    <rPh sb="7" eb="9">
      <t>ショシキ</t>
    </rPh>
    <phoneticPr fontId="3"/>
  </si>
  <si>
    <t>（製造販売後調査依頼者、製造販売後調査責任医師→医療機関の長）</t>
    <rPh sb="1" eb="3">
      <t>セイゾウ</t>
    </rPh>
    <rPh sb="3" eb="6">
      <t>ハンバイゴ</t>
    </rPh>
    <rPh sb="6" eb="8">
      <t>チョウサ</t>
    </rPh>
    <rPh sb="8" eb="11">
      <t>イライシャ</t>
    </rPh>
    <rPh sb="12" eb="14">
      <t>セイゾウ</t>
    </rPh>
    <rPh sb="14" eb="17">
      <t>ハンバイゴ</t>
    </rPh>
    <rPh sb="17" eb="19">
      <t>チョウサ</t>
    </rPh>
    <rPh sb="19" eb="21">
      <t>セキニン</t>
    </rPh>
    <rPh sb="21" eb="23">
      <t>イシ</t>
    </rPh>
    <rPh sb="24" eb="26">
      <t>イリョウ</t>
    </rPh>
    <rPh sb="26" eb="28">
      <t>キカン</t>
    </rPh>
    <rPh sb="29" eb="30">
      <t>チョウ</t>
    </rPh>
    <phoneticPr fontId="3"/>
  </si>
  <si>
    <t>（治験審査委員会委員長→医療機関の長）</t>
    <rPh sb="1" eb="3">
      <t>チケン</t>
    </rPh>
    <rPh sb="3" eb="5">
      <t>シンサ</t>
    </rPh>
    <rPh sb="5" eb="8">
      <t>イインカイ</t>
    </rPh>
    <rPh sb="8" eb="11">
      <t>イインチョウ</t>
    </rPh>
    <rPh sb="12" eb="14">
      <t>イリョウ</t>
    </rPh>
    <rPh sb="14" eb="16">
      <t>キカン</t>
    </rPh>
    <rPh sb="17" eb="18">
      <t>チョウ</t>
    </rPh>
    <phoneticPr fontId="3"/>
  </si>
  <si>
    <t>（医療機関の長→治験審査委員会委員長）</t>
    <rPh sb="1" eb="3">
      <t>イリョウ</t>
    </rPh>
    <rPh sb="3" eb="5">
      <t>キカン</t>
    </rPh>
    <rPh sb="6" eb="7">
      <t>チョウ</t>
    </rPh>
    <rPh sb="8" eb="10">
      <t>チケン</t>
    </rPh>
    <rPh sb="10" eb="12">
      <t>シンサ</t>
    </rPh>
    <rPh sb="12" eb="15">
      <t>イインカイ</t>
    </rPh>
    <rPh sb="15" eb="18">
      <t>イインチョウ</t>
    </rPh>
    <phoneticPr fontId="3"/>
  </si>
  <si>
    <t>　下記の製造販売後調査において、下記のとおり変更いたしたく、申請いたします。</t>
    <rPh sb="1" eb="3">
      <t>カキ</t>
    </rPh>
    <rPh sb="8" eb="9">
      <t>ゴ</t>
    </rPh>
    <rPh sb="9" eb="11">
      <t>チョウサ</t>
    </rPh>
    <rPh sb="16" eb="18">
      <t>カキ</t>
    </rPh>
    <rPh sb="22" eb="24">
      <t>ヘンコウ</t>
    </rPh>
    <rPh sb="30" eb="32">
      <t>シンセイ</t>
    </rPh>
    <phoneticPr fontId="3"/>
  </si>
  <si>
    <t>（医療機関の長→製造販売後調査依頼者、製造販売後調査責任医師）</t>
    <rPh sb="1" eb="3">
      <t>イリョウ</t>
    </rPh>
    <rPh sb="3" eb="5">
      <t>キカン</t>
    </rPh>
    <rPh sb="6" eb="7">
      <t>チョウ</t>
    </rPh>
    <rPh sb="8" eb="10">
      <t>セイゾウ</t>
    </rPh>
    <rPh sb="10" eb="13">
      <t>ハンバイゴ</t>
    </rPh>
    <rPh sb="13" eb="15">
      <t>チョウサ</t>
    </rPh>
    <rPh sb="15" eb="18">
      <t>イライシャ</t>
    </rPh>
    <rPh sb="19" eb="21">
      <t>セイゾウ</t>
    </rPh>
    <rPh sb="21" eb="24">
      <t>ハンバイゴ</t>
    </rPh>
    <rPh sb="24" eb="26">
      <t>チョウサ</t>
    </rPh>
    <rPh sb="26" eb="28">
      <t>セキニン</t>
    </rPh>
    <rPh sb="28" eb="30">
      <t>イシ</t>
    </rPh>
    <phoneticPr fontId="3"/>
  </si>
  <si>
    <t>　備　　考</t>
    <rPh sb="1" eb="2">
      <t>ソナエ</t>
    </rPh>
    <rPh sb="4" eb="5">
      <t>コウ</t>
    </rPh>
    <phoneticPr fontId="3"/>
  </si>
  <si>
    <t xml:space="preserve"> 調 査 の 標 題</t>
    <phoneticPr fontId="3"/>
  </si>
  <si>
    <t>します。</t>
    <phoneticPr fontId="3"/>
  </si>
  <si>
    <t xml:space="preserve"> 審　査　事　項</t>
    <rPh sb="1" eb="2">
      <t>シン</t>
    </rPh>
    <rPh sb="3" eb="4">
      <t>サ</t>
    </rPh>
    <rPh sb="5" eb="6">
      <t>コト</t>
    </rPh>
    <rPh sb="7" eb="8">
      <t>コウ</t>
    </rPh>
    <phoneticPr fontId="3"/>
  </si>
  <si>
    <t xml:space="preserve"> 添　付　資　料</t>
    <rPh sb="1" eb="2">
      <t>ソウ</t>
    </rPh>
    <rPh sb="3" eb="4">
      <t>ヅケ</t>
    </rPh>
    <rPh sb="5" eb="6">
      <t>シ</t>
    </rPh>
    <rPh sb="7" eb="8">
      <t>リョウ</t>
    </rPh>
    <phoneticPr fontId="3"/>
  </si>
  <si>
    <t>鳥大製造販売後書式6-4</t>
    <rPh sb="0" eb="1">
      <t>トリ</t>
    </rPh>
    <rPh sb="1" eb="2">
      <t>ダイ</t>
    </rPh>
    <rPh sb="2" eb="4">
      <t>セイゾウ</t>
    </rPh>
    <rPh sb="4" eb="7">
      <t>ハンバイゴ</t>
    </rPh>
    <rPh sb="7" eb="9">
      <t>ショシキ</t>
    </rPh>
    <phoneticPr fontId="3"/>
  </si>
  <si>
    <t>鳥大製造販売後書式6-3</t>
    <rPh sb="0" eb="1">
      <t>トリ</t>
    </rPh>
    <rPh sb="1" eb="2">
      <t>ダイ</t>
    </rPh>
    <rPh sb="2" eb="4">
      <t>セイゾウ</t>
    </rPh>
    <rPh sb="4" eb="7">
      <t>ハンバイゴ</t>
    </rPh>
    <rPh sb="7" eb="9">
      <t>ショシキ</t>
    </rPh>
    <phoneticPr fontId="3"/>
  </si>
  <si>
    <t>鳥大製造販売後書式6-2</t>
    <rPh sb="0" eb="1">
      <t>トリ</t>
    </rPh>
    <rPh sb="1" eb="2">
      <t>ダイ</t>
    </rPh>
    <rPh sb="2" eb="4">
      <t>セイゾウ</t>
    </rPh>
    <rPh sb="4" eb="7">
      <t>ハンバイゴ</t>
    </rPh>
    <rPh sb="7" eb="9">
      <t>ショシキ</t>
    </rPh>
    <phoneticPr fontId="3"/>
  </si>
  <si>
    <t>鳥大製造販売後書式6-1</t>
    <rPh sb="0" eb="1">
      <t>トリ</t>
    </rPh>
    <rPh sb="1" eb="2">
      <t>ダイ</t>
    </rPh>
    <rPh sb="2" eb="4">
      <t>セイゾウ</t>
    </rPh>
    <rPh sb="4" eb="7">
      <t>ハンバイゴ</t>
    </rPh>
    <rPh sb="7" eb="9">
      <t>ショシキ</t>
    </rPh>
    <phoneticPr fontId="3"/>
  </si>
  <si>
    <t>製造販売後調査に係る研究経費内訳書</t>
    <rPh sb="4" eb="5">
      <t>ゴ</t>
    </rPh>
    <rPh sb="5" eb="7">
      <t>チョウサ</t>
    </rPh>
    <rPh sb="8" eb="9">
      <t>カカ</t>
    </rPh>
    <rPh sb="10" eb="12">
      <t>ケンキュウ</t>
    </rPh>
    <rPh sb="12" eb="13">
      <t>ケイ</t>
    </rPh>
    <rPh sb="13" eb="14">
      <t>ヒ</t>
    </rPh>
    <rPh sb="14" eb="17">
      <t>ウチワケショ</t>
    </rPh>
    <phoneticPr fontId="3"/>
  </si>
  <si>
    <t>治験審査委員会において審査した結果を下記の通りご報告致します。</t>
    <rPh sb="0" eb="2">
      <t>チケン</t>
    </rPh>
    <rPh sb="2" eb="4">
      <t>シンサ</t>
    </rPh>
    <rPh sb="4" eb="7">
      <t>イインカイ</t>
    </rPh>
    <rPh sb="11" eb="13">
      <t>シンサ</t>
    </rPh>
    <rPh sb="15" eb="17">
      <t>ケッカ</t>
    </rPh>
    <rPh sb="18" eb="20">
      <t>カキ</t>
    </rPh>
    <rPh sb="21" eb="22">
      <t>トオ</t>
    </rPh>
    <rPh sb="23" eb="26">
      <t>ゴホウコク</t>
    </rPh>
    <rPh sb="26" eb="27">
      <t>イタ</t>
    </rPh>
    <phoneticPr fontId="3"/>
  </si>
  <si>
    <t>診療科：</t>
    <rPh sb="0" eb="3">
      <t>シンリョウカ</t>
    </rPh>
    <phoneticPr fontId="3"/>
  </si>
  <si>
    <t>診療科・氏名：</t>
    <rPh sb="0" eb="3">
      <t>シンリョウカ</t>
    </rPh>
    <rPh sb="4" eb="6">
      <t>シメイ</t>
    </rPh>
    <phoneticPr fontId="3"/>
  </si>
  <si>
    <t>鳥取県米子市西町３６番地１</t>
    <rPh sb="0" eb="3">
      <t>トットリケン</t>
    </rPh>
    <rPh sb="3" eb="6">
      <t>ヨナゴシ</t>
    </rPh>
    <rPh sb="6" eb="8">
      <t>ニシマチ</t>
    </rPh>
    <rPh sb="10" eb="12">
      <t>バンチ</t>
    </rPh>
    <phoneticPr fontId="3"/>
  </si>
  <si>
    <t>審査日：西暦　　　　年　　月　　日</t>
    <rPh sb="0" eb="2">
      <t>シンサ</t>
    </rPh>
    <rPh sb="2" eb="3">
      <t>ビ</t>
    </rPh>
    <rPh sb="4" eb="6">
      <t>セイレキ</t>
    </rPh>
    <rPh sb="10" eb="11">
      <t>ネン</t>
    </rPh>
    <rPh sb="13" eb="14">
      <t>ガツ</t>
    </rPh>
    <rPh sb="16" eb="17">
      <t>ニチ</t>
    </rPh>
    <phoneticPr fontId="3"/>
  </si>
  <si>
    <t>鳥大製造販売後書式１</t>
    <rPh sb="0" eb="1">
      <t>トリ</t>
    </rPh>
    <rPh sb="1" eb="2">
      <t>ダイ</t>
    </rPh>
    <rPh sb="2" eb="4">
      <t>セイゾウ</t>
    </rPh>
    <rPh sb="4" eb="7">
      <t>ハンバイゴ</t>
    </rPh>
    <rPh sb="7" eb="8">
      <t>ショ</t>
    </rPh>
    <rPh sb="8" eb="9">
      <t>シキ</t>
    </rPh>
    <phoneticPr fontId="3"/>
  </si>
  <si>
    <t>製 造 販 売 後 調 査 申 込 書</t>
    <rPh sb="0" eb="1">
      <t>セイ</t>
    </rPh>
    <rPh sb="2" eb="3">
      <t>ヅクリ</t>
    </rPh>
    <rPh sb="4" eb="5">
      <t>ハン</t>
    </rPh>
    <rPh sb="6" eb="7">
      <t>バイ</t>
    </rPh>
    <rPh sb="8" eb="9">
      <t>アト</t>
    </rPh>
    <rPh sb="10" eb="11">
      <t>チョウ</t>
    </rPh>
    <rPh sb="12" eb="13">
      <t>サ</t>
    </rPh>
    <rPh sb="14" eb="15">
      <t>モウ</t>
    </rPh>
    <rPh sb="16" eb="17">
      <t>コ</t>
    </rPh>
    <rPh sb="18" eb="19">
      <t>ショ</t>
    </rPh>
    <phoneticPr fontId="3"/>
  </si>
  <si>
    <t>下記のとおり、製造販売後調査の実施を依頼したく申し込みます。</t>
    <rPh sb="0" eb="2">
      <t>カキ</t>
    </rPh>
    <rPh sb="11" eb="12">
      <t>ゴ</t>
    </rPh>
    <rPh sb="12" eb="14">
      <t>チョウサ</t>
    </rPh>
    <rPh sb="15" eb="17">
      <t>ジッシ</t>
    </rPh>
    <rPh sb="18" eb="20">
      <t>イライ</t>
    </rPh>
    <rPh sb="23" eb="24">
      <t>モウ</t>
    </rPh>
    <rPh sb="25" eb="26">
      <t>コ</t>
    </rPh>
    <phoneticPr fontId="3"/>
  </si>
  <si>
    <t xml:space="preserve"> 依 頼 の 区 分</t>
    <rPh sb="1" eb="4">
      <t>イライ</t>
    </rPh>
    <rPh sb="7" eb="10">
      <t>クブン</t>
    </rPh>
    <phoneticPr fontId="3"/>
  </si>
  <si>
    <t xml:space="preserve"> 契　約　期　間</t>
    <rPh sb="1" eb="2">
      <t>チギリ</t>
    </rPh>
    <rPh sb="3" eb="4">
      <t>ヤク</t>
    </rPh>
    <rPh sb="5" eb="6">
      <t>キ</t>
    </rPh>
    <rPh sb="7" eb="8">
      <t>アイダ</t>
    </rPh>
    <phoneticPr fontId="3"/>
  </si>
  <si>
    <t>所属・職名・氏名：</t>
    <rPh sb="0" eb="2">
      <t>ショゾク</t>
    </rPh>
    <rPh sb="3" eb="5">
      <t>ショクメイ</t>
    </rPh>
    <rPh sb="6" eb="8">
      <t>シメイ</t>
    </rPh>
    <phoneticPr fontId="3"/>
  </si>
  <si>
    <t>TEL：</t>
    <phoneticPr fontId="3"/>
  </si>
  <si>
    <t>FAX：</t>
    <phoneticPr fontId="3"/>
  </si>
  <si>
    <t>　添　付　資　料</t>
    <rPh sb="1" eb="2">
      <t>ソウ</t>
    </rPh>
    <rPh sb="3" eb="4">
      <t>ヅケ</t>
    </rPh>
    <rPh sb="5" eb="6">
      <t>シ</t>
    </rPh>
    <rPh sb="7" eb="8">
      <t>リョウ</t>
    </rPh>
    <phoneticPr fontId="3"/>
  </si>
  <si>
    <t xml:space="preserve">契約締結の日　 　～ </t>
    <rPh sb="0" eb="2">
      <t>ケイヤク</t>
    </rPh>
    <rPh sb="2" eb="4">
      <t>テイケツ</t>
    </rPh>
    <rPh sb="5" eb="6">
      <t>ヒ</t>
    </rPh>
    <phoneticPr fontId="3"/>
  </si>
  <si>
    <t>（うち消費税</t>
    <rPh sb="3" eb="6">
      <t>ショウヒゼイ</t>
    </rPh>
    <phoneticPr fontId="3"/>
  </si>
  <si>
    <t>×</t>
    <phoneticPr fontId="3"/>
  </si>
  <si>
    <t>（単価）</t>
    <rPh sb="1" eb="3">
      <t>タンカ</t>
    </rPh>
    <phoneticPr fontId="3"/>
  </si>
  <si>
    <t>（報告書数）</t>
    <rPh sb="1" eb="4">
      <t>ホウコクショ</t>
    </rPh>
    <rPh sb="4" eb="5">
      <t>スウ</t>
    </rPh>
    <phoneticPr fontId="3"/>
  </si>
  <si>
    <t>鳥大製造販売後書式１０</t>
    <rPh sb="0" eb="1">
      <t>トリ</t>
    </rPh>
    <rPh sb="1" eb="2">
      <t>ダイ</t>
    </rPh>
    <rPh sb="2" eb="4">
      <t>セイゾウ</t>
    </rPh>
    <rPh sb="4" eb="7">
      <t>ハンバイゴ</t>
    </rPh>
    <rPh sb="7" eb="8">
      <t>ショ</t>
    </rPh>
    <rPh sb="8" eb="9">
      <t>シキ</t>
    </rPh>
    <phoneticPr fontId="3"/>
  </si>
  <si>
    <t>製造販売後調査　迅速審査依頼書</t>
    <rPh sb="0" eb="2">
      <t>セイゾウ</t>
    </rPh>
    <rPh sb="2" eb="4">
      <t>ハンバイ</t>
    </rPh>
    <rPh sb="4" eb="5">
      <t>ゴ</t>
    </rPh>
    <rPh sb="5" eb="7">
      <t>チョウサ</t>
    </rPh>
    <rPh sb="8" eb="10">
      <t>ジンソク</t>
    </rPh>
    <rPh sb="10" eb="12">
      <t>シンサ</t>
    </rPh>
    <rPh sb="12" eb="15">
      <t>イライショ</t>
    </rPh>
    <phoneticPr fontId="3"/>
  </si>
  <si>
    <t>調 査 の 区 分</t>
    <rPh sb="0" eb="1">
      <t>チョウ</t>
    </rPh>
    <rPh sb="2" eb="3">
      <t>サ</t>
    </rPh>
    <rPh sb="6" eb="7">
      <t>ク</t>
    </rPh>
    <rPh sb="8" eb="9">
      <t>ブン</t>
    </rPh>
    <phoneticPr fontId="3"/>
  </si>
  <si>
    <t>医 薬 品 名</t>
    <phoneticPr fontId="3"/>
  </si>
  <si>
    <t>調 査 の 標 題</t>
    <phoneticPr fontId="3"/>
  </si>
  <si>
    <t>迅速審査が必要な理由</t>
    <phoneticPr fontId="3"/>
  </si>
  <si>
    <t>入力しないで下さい。（事務局が入力）</t>
    <rPh sb="0" eb="2">
      <t>ニュウリョク</t>
    </rPh>
    <rPh sb="6" eb="7">
      <t>クダ</t>
    </rPh>
    <rPh sb="11" eb="14">
      <t>ジムキョク</t>
    </rPh>
    <rPh sb="15" eb="17">
      <t>ニュウリョク</t>
    </rPh>
    <phoneticPr fontId="3"/>
  </si>
  <si>
    <t>□</t>
  </si>
  <si>
    <r>
      <t>全ての書類を整えて申請する日を</t>
    </r>
    <r>
      <rPr>
        <sz val="9"/>
        <color rgb="FFFF0000"/>
        <rFont val="HG丸ｺﾞｼｯｸM-PRO"/>
        <family val="3"/>
        <charset val="128"/>
      </rPr>
      <t>入力</t>
    </r>
    <r>
      <rPr>
        <sz val="9"/>
        <color theme="1"/>
        <rFont val="HG丸ｺﾞｼｯｸM-PRO"/>
        <family val="3"/>
        <charset val="128"/>
      </rPr>
      <t>して下さい。</t>
    </r>
    <rPh sb="0" eb="1">
      <t>スベ</t>
    </rPh>
    <rPh sb="3" eb="5">
      <t>ショルイ</t>
    </rPh>
    <rPh sb="6" eb="7">
      <t>トトノ</t>
    </rPh>
    <rPh sb="9" eb="11">
      <t>シンセイ</t>
    </rPh>
    <rPh sb="13" eb="14">
      <t>ヒ</t>
    </rPh>
    <rPh sb="15" eb="17">
      <t>ニュウリョク</t>
    </rPh>
    <rPh sb="19" eb="20">
      <t>クダ</t>
    </rPh>
    <phoneticPr fontId="3"/>
  </si>
  <si>
    <t>２</t>
  </si>
  <si>
    <t>３</t>
  </si>
  <si>
    <t>「承認」以外の場合の理由等</t>
    <rPh sb="1" eb="3">
      <t>ショウニン</t>
    </rPh>
    <rPh sb="4" eb="6">
      <t>イガイ</t>
    </rPh>
    <rPh sb="7" eb="9">
      <t>バアイ</t>
    </rPh>
    <rPh sb="10" eb="12">
      <t>リユウ</t>
    </rPh>
    <rPh sb="12" eb="13">
      <t>トウ</t>
    </rPh>
    <phoneticPr fontId="3"/>
  </si>
  <si>
    <t>備考</t>
    <rPh sb="0" eb="2">
      <t>ビコウ</t>
    </rPh>
    <phoneticPr fontId="3"/>
  </si>
  <si>
    <t>病 院 長　：　　　　　　　　　殿</t>
    <rPh sb="0" eb="5">
      <t>ビョウインチョウ</t>
    </rPh>
    <rPh sb="16" eb="17">
      <t>ドノ</t>
    </rPh>
    <phoneticPr fontId="3"/>
  </si>
  <si>
    <t>製造販売後調査依頼者：名称</t>
    <rPh sb="0" eb="2">
      <t>セイゾウ</t>
    </rPh>
    <rPh sb="2" eb="4">
      <t>ハンバイ</t>
    </rPh>
    <rPh sb="4" eb="5">
      <t>アト</t>
    </rPh>
    <rPh sb="5" eb="7">
      <t>チョウサ</t>
    </rPh>
    <rPh sb="7" eb="9">
      <t>イライ</t>
    </rPh>
    <rPh sb="9" eb="10">
      <t>シャ</t>
    </rPh>
    <rPh sb="11" eb="13">
      <t>メイショウ</t>
    </rPh>
    <phoneticPr fontId="3"/>
  </si>
  <si>
    <t>製造販売後調査依頼者：代表者</t>
    <rPh sb="0" eb="2">
      <t>セイゾウ</t>
    </rPh>
    <rPh sb="2" eb="4">
      <t>ハンバイ</t>
    </rPh>
    <rPh sb="4" eb="5">
      <t>アト</t>
    </rPh>
    <rPh sb="5" eb="7">
      <t>チョウサ</t>
    </rPh>
    <rPh sb="7" eb="9">
      <t>イライ</t>
    </rPh>
    <rPh sb="9" eb="10">
      <t>シャ</t>
    </rPh>
    <rPh sb="11" eb="14">
      <t>ダイヒョウシャ</t>
    </rPh>
    <phoneticPr fontId="3"/>
  </si>
  <si>
    <r>
      <t>依頼者様の名称を</t>
    </r>
    <r>
      <rPr>
        <sz val="9"/>
        <color rgb="FFFF0000"/>
        <rFont val="HG丸ｺﾞｼｯｸM-PRO"/>
        <family val="3"/>
        <charset val="128"/>
      </rPr>
      <t>入力</t>
    </r>
    <r>
      <rPr>
        <sz val="9"/>
        <color theme="1"/>
        <rFont val="HG丸ｺﾞｼｯｸM-PRO"/>
        <family val="3"/>
        <charset val="128"/>
      </rPr>
      <t>して下さい。</t>
    </r>
    <rPh sb="0" eb="4">
      <t>イライシャサマ</t>
    </rPh>
    <rPh sb="5" eb="7">
      <t>メイショウ</t>
    </rPh>
    <rPh sb="8" eb="10">
      <t>ニュウリョク</t>
    </rPh>
    <rPh sb="12" eb="13">
      <t>クダ</t>
    </rPh>
    <phoneticPr fontId="3"/>
  </si>
  <si>
    <t>東京都○○○区○○○１－２－３</t>
    <rPh sb="0" eb="3">
      <t>トウキョウト</t>
    </rPh>
    <rPh sb="6" eb="7">
      <t>ク</t>
    </rPh>
    <phoneticPr fontId="3"/>
  </si>
  <si>
    <t>株式会社○○○○○○○</t>
    <rPh sb="0" eb="2">
      <t>カブシキ</t>
    </rPh>
    <rPh sb="2" eb="4">
      <t>カイシャ</t>
    </rPh>
    <phoneticPr fontId="3"/>
  </si>
  <si>
    <t>製造販売後調査責任医師：診療科名</t>
    <rPh sb="0" eb="2">
      <t>セイゾウ</t>
    </rPh>
    <rPh sb="2" eb="4">
      <t>ハンバイ</t>
    </rPh>
    <rPh sb="4" eb="5">
      <t>ゴ</t>
    </rPh>
    <rPh sb="5" eb="7">
      <t>チョウサ</t>
    </rPh>
    <rPh sb="7" eb="9">
      <t>セキニン</t>
    </rPh>
    <rPh sb="9" eb="11">
      <t>イシ</t>
    </rPh>
    <rPh sb="12" eb="14">
      <t>シンリョウ</t>
    </rPh>
    <rPh sb="14" eb="15">
      <t>カ</t>
    </rPh>
    <rPh sb="15" eb="16">
      <t>メイ</t>
    </rPh>
    <phoneticPr fontId="3"/>
  </si>
  <si>
    <t>製造販売後調査責任医師：氏名</t>
    <rPh sb="0" eb="2">
      <t>セイゾウ</t>
    </rPh>
    <rPh sb="2" eb="4">
      <t>ハンバイ</t>
    </rPh>
    <rPh sb="4" eb="5">
      <t>ゴ</t>
    </rPh>
    <rPh sb="5" eb="7">
      <t>チョウサ</t>
    </rPh>
    <rPh sb="7" eb="9">
      <t>セキニン</t>
    </rPh>
    <rPh sb="9" eb="11">
      <t>イシ</t>
    </rPh>
    <rPh sb="12" eb="14">
      <t>シメイ</t>
    </rPh>
    <phoneticPr fontId="3"/>
  </si>
  <si>
    <r>
      <t>責任医師の氏名を</t>
    </r>
    <r>
      <rPr>
        <sz val="9"/>
        <color rgb="FFFF0000"/>
        <rFont val="HG丸ｺﾞｼｯｸM-PRO"/>
        <family val="3"/>
        <charset val="128"/>
      </rPr>
      <t>入力</t>
    </r>
    <r>
      <rPr>
        <sz val="9"/>
        <color theme="1"/>
        <rFont val="HG丸ｺﾞｼｯｸM-PRO"/>
        <family val="3"/>
        <charset val="128"/>
      </rPr>
      <t>して下さい。</t>
    </r>
    <rPh sb="0" eb="2">
      <t>セキニン</t>
    </rPh>
    <rPh sb="2" eb="4">
      <t>イシ</t>
    </rPh>
    <rPh sb="5" eb="7">
      <t>シメイ</t>
    </rPh>
    <rPh sb="8" eb="10">
      <t>ニュウリョク</t>
    </rPh>
    <rPh sb="12" eb="13">
      <t>クダ</t>
    </rPh>
    <phoneticPr fontId="3"/>
  </si>
  <si>
    <t>該当する場合はプルダウンから■をチェックして下さい。</t>
    <rPh sb="0" eb="2">
      <t>ガイトウ</t>
    </rPh>
    <rPh sb="4" eb="6">
      <t>バアイ</t>
    </rPh>
    <rPh sb="22" eb="23">
      <t>クダ</t>
    </rPh>
    <phoneticPr fontId="3"/>
  </si>
  <si>
    <t>依頼の区分（新規実施）</t>
    <rPh sb="0" eb="2">
      <t>イライ</t>
    </rPh>
    <rPh sb="3" eb="5">
      <t>クブン</t>
    </rPh>
    <rPh sb="6" eb="8">
      <t>シンキ</t>
    </rPh>
    <rPh sb="8" eb="10">
      <t>ジッシ</t>
    </rPh>
    <phoneticPr fontId="3"/>
  </si>
  <si>
    <t>依頼の区分（継続実施）</t>
    <rPh sb="0" eb="2">
      <t>イライ</t>
    </rPh>
    <rPh sb="3" eb="5">
      <t>クブン</t>
    </rPh>
    <rPh sb="6" eb="8">
      <t>ケイゾク</t>
    </rPh>
    <rPh sb="8" eb="10">
      <t>ジッシ</t>
    </rPh>
    <phoneticPr fontId="3"/>
  </si>
  <si>
    <r>
      <t>その他の内容を</t>
    </r>
    <r>
      <rPr>
        <sz val="9"/>
        <color rgb="FFFF0000"/>
        <rFont val="HG丸ｺﾞｼｯｸM-PRO"/>
        <family val="3"/>
        <charset val="128"/>
      </rPr>
      <t>入力</t>
    </r>
    <r>
      <rPr>
        <sz val="9"/>
        <color theme="1"/>
        <rFont val="HG丸ｺﾞｼｯｸM-PRO"/>
        <family val="3"/>
        <charset val="128"/>
      </rPr>
      <t>して下さい。</t>
    </r>
    <rPh sb="2" eb="3">
      <t>タ</t>
    </rPh>
    <rPh sb="4" eb="6">
      <t>ナイヨウ</t>
    </rPh>
    <rPh sb="7" eb="9">
      <t>ニュウリョク</t>
    </rPh>
    <rPh sb="11" eb="12">
      <t>クダ</t>
    </rPh>
    <phoneticPr fontId="3"/>
  </si>
  <si>
    <t>区分（医薬品）</t>
    <rPh sb="0" eb="2">
      <t>クブン</t>
    </rPh>
    <rPh sb="3" eb="6">
      <t>イヤクヒン</t>
    </rPh>
    <phoneticPr fontId="3"/>
  </si>
  <si>
    <t>区分（医療機器）</t>
    <rPh sb="0" eb="2">
      <t>クブン</t>
    </rPh>
    <rPh sb="3" eb="5">
      <t>イリョウ</t>
    </rPh>
    <rPh sb="5" eb="7">
      <t>キキ</t>
    </rPh>
    <phoneticPr fontId="3"/>
  </si>
  <si>
    <t>医療機器</t>
    <rPh sb="0" eb="2">
      <t>イリョウ</t>
    </rPh>
    <rPh sb="2" eb="4">
      <t>キキ</t>
    </rPh>
    <phoneticPr fontId="3"/>
  </si>
  <si>
    <t>医薬品</t>
    <rPh sb="0" eb="3">
      <t>イヤクヒン</t>
    </rPh>
    <phoneticPr fontId="3"/>
  </si>
  <si>
    <t>使用成績調査</t>
    <rPh sb="0" eb="2">
      <t>シヨウ</t>
    </rPh>
    <rPh sb="2" eb="4">
      <t>セイセキ</t>
    </rPh>
    <rPh sb="4" eb="6">
      <t>チョウサ</t>
    </rPh>
    <phoneticPr fontId="3"/>
  </si>
  <si>
    <t>特定使用成績調査</t>
    <rPh sb="0" eb="2">
      <t>トクテイ</t>
    </rPh>
    <rPh sb="2" eb="4">
      <t>シヨウ</t>
    </rPh>
    <rPh sb="4" eb="6">
      <t>セイセキ</t>
    </rPh>
    <rPh sb="6" eb="8">
      <t>チョウサ</t>
    </rPh>
    <phoneticPr fontId="3"/>
  </si>
  <si>
    <t>副作用・感染症症例報告</t>
    <rPh sb="0" eb="3">
      <t>フクサヨウ</t>
    </rPh>
    <rPh sb="4" eb="7">
      <t>カンセンショウ</t>
    </rPh>
    <rPh sb="7" eb="9">
      <t>ショウレイ</t>
    </rPh>
    <rPh sb="9" eb="11">
      <t>ホウコク</t>
    </rPh>
    <phoneticPr fontId="3"/>
  </si>
  <si>
    <t>調査の区分（使用成績調査）</t>
    <rPh sb="0" eb="2">
      <t>チョウサ</t>
    </rPh>
    <rPh sb="3" eb="5">
      <t>クブン</t>
    </rPh>
    <rPh sb="6" eb="8">
      <t>シヨウ</t>
    </rPh>
    <rPh sb="8" eb="10">
      <t>セイセキ</t>
    </rPh>
    <rPh sb="10" eb="12">
      <t>チョウサ</t>
    </rPh>
    <phoneticPr fontId="3"/>
  </si>
  <si>
    <t>調査の区分（特定使用成績調査）</t>
    <rPh sb="0" eb="2">
      <t>チョウサ</t>
    </rPh>
    <rPh sb="3" eb="5">
      <t>クブン</t>
    </rPh>
    <rPh sb="6" eb="8">
      <t>トクテイ</t>
    </rPh>
    <rPh sb="8" eb="10">
      <t>シヨウ</t>
    </rPh>
    <rPh sb="10" eb="12">
      <t>セイセキ</t>
    </rPh>
    <rPh sb="12" eb="14">
      <t>チョウサ</t>
    </rPh>
    <phoneticPr fontId="3"/>
  </si>
  <si>
    <t>調査の区分（副作用・感染症症例報告）</t>
    <rPh sb="0" eb="2">
      <t>チョウサ</t>
    </rPh>
    <rPh sb="3" eb="5">
      <t>クブン</t>
    </rPh>
    <rPh sb="6" eb="9">
      <t>フクサヨウ</t>
    </rPh>
    <rPh sb="10" eb="13">
      <t>カンセンショウ</t>
    </rPh>
    <rPh sb="13" eb="15">
      <t>ショウレイ</t>
    </rPh>
    <rPh sb="15" eb="17">
      <t>ホウコク</t>
    </rPh>
    <phoneticPr fontId="3"/>
  </si>
  <si>
    <t>医薬品名</t>
    <rPh sb="0" eb="3">
      <t>イヤクヒン</t>
    </rPh>
    <rPh sb="3" eb="4">
      <t>メイ</t>
    </rPh>
    <phoneticPr fontId="3"/>
  </si>
  <si>
    <r>
      <rPr>
        <sz val="9"/>
        <rFont val="HG丸ｺﾞｼｯｸM-PRO"/>
        <family val="3"/>
        <charset val="128"/>
      </rPr>
      <t>医薬品名を</t>
    </r>
    <r>
      <rPr>
        <sz val="9"/>
        <color rgb="FFFF0000"/>
        <rFont val="HG丸ｺﾞｼｯｸM-PRO"/>
        <family val="3"/>
        <charset val="128"/>
      </rPr>
      <t>入力</t>
    </r>
    <r>
      <rPr>
        <sz val="9"/>
        <color theme="1"/>
        <rFont val="HG丸ｺﾞｼｯｸM-PRO"/>
        <family val="3"/>
        <charset val="128"/>
      </rPr>
      <t>して下さい。</t>
    </r>
    <rPh sb="0" eb="3">
      <t>イヤクヒン</t>
    </rPh>
    <rPh sb="3" eb="4">
      <t>メイ</t>
    </rPh>
    <rPh sb="5" eb="7">
      <t>ニュウリョク</t>
    </rPh>
    <rPh sb="9" eb="10">
      <t>クダ</t>
    </rPh>
    <phoneticPr fontId="3"/>
  </si>
  <si>
    <t>○○○○○○</t>
    <phoneticPr fontId="3"/>
  </si>
  <si>
    <t>調査の標題</t>
    <rPh sb="0" eb="2">
      <t>チョウサ</t>
    </rPh>
    <rPh sb="3" eb="5">
      <t>ヒョウダイ</t>
    </rPh>
    <phoneticPr fontId="3"/>
  </si>
  <si>
    <t>□□□□□□</t>
    <phoneticPr fontId="3"/>
  </si>
  <si>
    <r>
      <rPr>
        <sz val="9"/>
        <rFont val="HG丸ｺﾞｼｯｸM-PRO"/>
        <family val="3"/>
        <charset val="128"/>
      </rPr>
      <t>調査の標題名を</t>
    </r>
    <r>
      <rPr>
        <sz val="9"/>
        <color rgb="FFFF0000"/>
        <rFont val="HG丸ｺﾞｼｯｸM-PRO"/>
        <family val="3"/>
        <charset val="128"/>
      </rPr>
      <t>入力</t>
    </r>
    <r>
      <rPr>
        <sz val="9"/>
        <color theme="1"/>
        <rFont val="HG丸ｺﾞｼｯｸM-PRO"/>
        <family val="3"/>
        <charset val="128"/>
      </rPr>
      <t>して下さい。</t>
    </r>
    <rPh sb="0" eb="2">
      <t>チョウサ</t>
    </rPh>
    <rPh sb="3" eb="5">
      <t>ヒョウダイ</t>
    </rPh>
    <rPh sb="5" eb="6">
      <t>メイ</t>
    </rPh>
    <rPh sb="7" eb="9">
      <t>ニュウリョク</t>
    </rPh>
    <rPh sb="11" eb="12">
      <t>クダ</t>
    </rPh>
    <phoneticPr fontId="3"/>
  </si>
  <si>
    <t>契約終了日</t>
    <rPh sb="0" eb="2">
      <t>ケイヤク</t>
    </rPh>
    <rPh sb="2" eb="5">
      <t>シュウリョウビ</t>
    </rPh>
    <phoneticPr fontId="3"/>
  </si>
  <si>
    <t>依頼者の連絡先：所属・職名・氏名</t>
    <rPh sb="0" eb="3">
      <t>イライシャ</t>
    </rPh>
    <rPh sb="4" eb="6">
      <t>レンラク</t>
    </rPh>
    <rPh sb="6" eb="7">
      <t>サキ</t>
    </rPh>
    <rPh sb="8" eb="10">
      <t>ショゾク</t>
    </rPh>
    <rPh sb="11" eb="13">
      <t>ショクメイ</t>
    </rPh>
    <rPh sb="14" eb="16">
      <t>シメイ</t>
    </rPh>
    <phoneticPr fontId="3"/>
  </si>
  <si>
    <t>依頼者の連絡先：ＴＥＬ番号</t>
    <rPh sb="0" eb="3">
      <t>イライシャ</t>
    </rPh>
    <rPh sb="4" eb="6">
      <t>レンラク</t>
    </rPh>
    <rPh sb="6" eb="7">
      <t>サキ</t>
    </rPh>
    <rPh sb="11" eb="13">
      <t>バンゴウ</t>
    </rPh>
    <phoneticPr fontId="3"/>
  </si>
  <si>
    <t>依頼者の連絡先：ＦＡＸ番号</t>
    <rPh sb="0" eb="3">
      <t>イライシャ</t>
    </rPh>
    <rPh sb="4" eb="6">
      <t>レンラク</t>
    </rPh>
    <rPh sb="6" eb="7">
      <t>サキ</t>
    </rPh>
    <rPh sb="11" eb="13">
      <t>バンゴウ</t>
    </rPh>
    <phoneticPr fontId="3"/>
  </si>
  <si>
    <t>○○支店△△営業所　××　××</t>
    <rPh sb="2" eb="4">
      <t>シテン</t>
    </rPh>
    <rPh sb="6" eb="9">
      <t>エイギョウショ</t>
    </rPh>
    <phoneticPr fontId="3"/>
  </si>
  <si>
    <t>01-2345-6789</t>
    <phoneticPr fontId="3"/>
  </si>
  <si>
    <t>添付資料：その他</t>
    <rPh sb="0" eb="2">
      <t>テンプ</t>
    </rPh>
    <rPh sb="2" eb="4">
      <t>シリョウ</t>
    </rPh>
    <rPh sb="7" eb="8">
      <t>タ</t>
    </rPh>
    <phoneticPr fontId="3"/>
  </si>
  <si>
    <t>該当する場合はプルダウンから■をチェックして下さい。</t>
    <phoneticPr fontId="3"/>
  </si>
  <si>
    <r>
      <t>該当する場合はプルダウンから■をチェックし、版数、作成年月日を</t>
    </r>
    <r>
      <rPr>
        <sz val="9"/>
        <color rgb="FFFF0000"/>
        <rFont val="HG丸ｺﾞｼｯｸM-PRO"/>
        <family val="3"/>
        <charset val="128"/>
      </rPr>
      <t>入力</t>
    </r>
    <r>
      <rPr>
        <sz val="9"/>
        <color theme="1"/>
        <rFont val="HG丸ｺﾞｼｯｸM-PRO"/>
        <family val="3"/>
        <charset val="128"/>
      </rPr>
      <t>して下さい。</t>
    </r>
    <rPh sb="22" eb="24">
      <t>ハンスウ</t>
    </rPh>
    <rPh sb="25" eb="27">
      <t>サクセイ</t>
    </rPh>
    <rPh sb="27" eb="30">
      <t>ネンガッピ</t>
    </rPh>
    <rPh sb="31" eb="33">
      <t>ニュウリョク</t>
    </rPh>
    <rPh sb="35" eb="36">
      <t>クダ</t>
    </rPh>
    <phoneticPr fontId="3"/>
  </si>
  <si>
    <t>版数</t>
    <rPh sb="0" eb="2">
      <t>ハンスウ</t>
    </rPh>
    <phoneticPr fontId="3"/>
  </si>
  <si>
    <t>作成年月日</t>
    <rPh sb="0" eb="2">
      <t>サクセイ</t>
    </rPh>
    <rPh sb="2" eb="5">
      <t>ネンガッピ</t>
    </rPh>
    <phoneticPr fontId="3"/>
  </si>
  <si>
    <r>
      <t>版数、作成年月日を</t>
    </r>
    <r>
      <rPr>
        <sz val="9"/>
        <color rgb="FFFF0000"/>
        <rFont val="HG丸ｺﾞｼｯｸM-PRO"/>
        <family val="3"/>
        <charset val="128"/>
      </rPr>
      <t>入力</t>
    </r>
    <r>
      <rPr>
        <sz val="9"/>
        <color theme="1"/>
        <rFont val="HG丸ｺﾞｼｯｸM-PRO"/>
        <family val="3"/>
        <charset val="128"/>
      </rPr>
      <t>して下さい。</t>
    </r>
    <rPh sb="0" eb="2">
      <t>ハンスウ</t>
    </rPh>
    <rPh sb="3" eb="5">
      <t>サクセイ</t>
    </rPh>
    <rPh sb="5" eb="8">
      <t>ネンガッピ</t>
    </rPh>
    <rPh sb="9" eb="11">
      <t>ニュウリョク</t>
    </rPh>
    <rPh sb="13" eb="14">
      <t>クダ</t>
    </rPh>
    <phoneticPr fontId="3"/>
  </si>
  <si>
    <t>製造販売後調査実施要綱</t>
    <phoneticPr fontId="3"/>
  </si>
  <si>
    <t>調査票</t>
    <phoneticPr fontId="3"/>
  </si>
  <si>
    <t>添付文書</t>
    <phoneticPr fontId="3"/>
  </si>
  <si>
    <t>予定される調査費用に関する資料（鳥大製造販売後書式２）</t>
  </si>
  <si>
    <t>その他（</t>
  </si>
  <si>
    <t>（版数：</t>
    <rPh sb="1" eb="3">
      <t>ハンスウ</t>
    </rPh>
    <phoneticPr fontId="3"/>
  </si>
  <si>
    <t>、作成年月日：</t>
    <rPh sb="1" eb="3">
      <t>サクセイ</t>
    </rPh>
    <rPh sb="3" eb="6">
      <t>ネンガッピ</t>
    </rPh>
    <phoneticPr fontId="3"/>
  </si>
  <si>
    <t>（</t>
    <phoneticPr fontId="3"/>
  </si>
  <si>
    <t>使用成績調査</t>
    <rPh sb="0" eb="2">
      <t>シヨウ</t>
    </rPh>
    <rPh sb="2" eb="4">
      <t>セイセキ</t>
    </rPh>
    <rPh sb="4" eb="6">
      <t>チョウサ</t>
    </rPh>
    <phoneticPr fontId="3"/>
  </si>
  <si>
    <t>特定使用成績調査</t>
    <rPh sb="0" eb="2">
      <t>トクテイ</t>
    </rPh>
    <rPh sb="2" eb="4">
      <t>シヨウ</t>
    </rPh>
    <rPh sb="4" eb="6">
      <t>セイセキ</t>
    </rPh>
    <rPh sb="6" eb="8">
      <t>チョウサ</t>
    </rPh>
    <phoneticPr fontId="3"/>
  </si>
  <si>
    <t>書式1（製造販売後調査申込書）</t>
    <rPh sb="0" eb="2">
      <t>ショシキ</t>
    </rPh>
    <rPh sb="4" eb="6">
      <t>セイゾウ</t>
    </rPh>
    <rPh sb="6" eb="8">
      <t>ハンバイ</t>
    </rPh>
    <rPh sb="8" eb="9">
      <t>ゴ</t>
    </rPh>
    <rPh sb="9" eb="11">
      <t>チョウサ</t>
    </rPh>
    <rPh sb="11" eb="13">
      <t>モウシコミ</t>
    </rPh>
    <rPh sb="13" eb="14">
      <t>ショ</t>
    </rPh>
    <phoneticPr fontId="3"/>
  </si>
  <si>
    <t>単価</t>
    <rPh sb="0" eb="2">
      <t>タンカ</t>
    </rPh>
    <phoneticPr fontId="3"/>
  </si>
  <si>
    <t>報告書数</t>
    <rPh sb="0" eb="3">
      <t>ホウコクショ</t>
    </rPh>
    <rPh sb="3" eb="4">
      <t>スウ</t>
    </rPh>
    <phoneticPr fontId="3"/>
  </si>
  <si>
    <t>症例数</t>
    <rPh sb="0" eb="2">
      <t>ショウレイ</t>
    </rPh>
    <rPh sb="2" eb="3">
      <t>スウ</t>
    </rPh>
    <phoneticPr fontId="3"/>
  </si>
  <si>
    <t>入力しないで下さい。（自動入力）</t>
    <rPh sb="0" eb="2">
      <t>ニュウリョク</t>
    </rPh>
    <rPh sb="6" eb="7">
      <t>クダ</t>
    </rPh>
    <rPh sb="11" eb="13">
      <t>ジドウ</t>
    </rPh>
    <rPh sb="13" eb="15">
      <t>ニュウリョク</t>
    </rPh>
    <phoneticPr fontId="3"/>
  </si>
  <si>
    <r>
      <t>契約書記載の報告書作成数を</t>
    </r>
    <r>
      <rPr>
        <sz val="9"/>
        <color rgb="FFFF0000"/>
        <rFont val="HG丸ｺﾞｼｯｸM-PRO"/>
        <family val="3"/>
        <charset val="128"/>
      </rPr>
      <t>入力</t>
    </r>
    <r>
      <rPr>
        <sz val="9"/>
        <color theme="1"/>
        <rFont val="HG丸ｺﾞｼｯｸM-PRO"/>
        <family val="3"/>
        <charset val="128"/>
      </rPr>
      <t>して下さい。</t>
    </r>
    <rPh sb="0" eb="3">
      <t>ケイヤクショ</t>
    </rPh>
    <rPh sb="3" eb="5">
      <t>キサイ</t>
    </rPh>
    <rPh sb="6" eb="9">
      <t>ホウコクショ</t>
    </rPh>
    <rPh sb="9" eb="11">
      <t>サクセイ</t>
    </rPh>
    <rPh sb="11" eb="12">
      <t>カズ</t>
    </rPh>
    <rPh sb="13" eb="15">
      <t>ニュウリョク</t>
    </rPh>
    <rPh sb="17" eb="18">
      <t>クダ</t>
    </rPh>
    <phoneticPr fontId="3"/>
  </si>
  <si>
    <t>書式3（製造販売後調査に関する変更申請書）</t>
    <rPh sb="0" eb="2">
      <t>ショシキ</t>
    </rPh>
    <rPh sb="4" eb="6">
      <t>セイゾウ</t>
    </rPh>
    <rPh sb="6" eb="8">
      <t>ハンバイ</t>
    </rPh>
    <rPh sb="8" eb="9">
      <t>ゴ</t>
    </rPh>
    <rPh sb="9" eb="11">
      <t>チョウサ</t>
    </rPh>
    <rPh sb="12" eb="13">
      <t>カン</t>
    </rPh>
    <rPh sb="15" eb="17">
      <t>ヘンコウ</t>
    </rPh>
    <rPh sb="17" eb="19">
      <t>シンセイ</t>
    </rPh>
    <rPh sb="19" eb="20">
      <t>ショ</t>
    </rPh>
    <phoneticPr fontId="3"/>
  </si>
  <si>
    <t>実施要綱</t>
    <rPh sb="0" eb="2">
      <t>ジッシ</t>
    </rPh>
    <rPh sb="2" eb="4">
      <t>ヨウコウ</t>
    </rPh>
    <phoneticPr fontId="3"/>
  </si>
  <si>
    <r>
      <t>書式3に</t>
    </r>
    <r>
      <rPr>
        <sz val="11"/>
        <color rgb="FFFF0000"/>
        <rFont val="HG丸ｺﾞｼｯｸM-PRO"/>
        <family val="3"/>
        <charset val="128"/>
      </rPr>
      <t>直接入力</t>
    </r>
    <r>
      <rPr>
        <sz val="11"/>
        <color theme="1"/>
        <rFont val="HG丸ｺﾞｼｯｸM-PRO"/>
        <family val="3"/>
        <charset val="128"/>
      </rPr>
      <t>をして下さい。</t>
    </r>
    <rPh sb="0" eb="2">
      <t>ショシキ</t>
    </rPh>
    <rPh sb="4" eb="6">
      <t>チョクセツ</t>
    </rPh>
    <rPh sb="6" eb="8">
      <t>ニュウリョク</t>
    </rPh>
    <rPh sb="11" eb="12">
      <t>クダ</t>
    </rPh>
    <phoneticPr fontId="3"/>
  </si>
  <si>
    <t>変更理由</t>
    <rPh sb="0" eb="2">
      <t>ヘンコウ</t>
    </rPh>
    <rPh sb="2" eb="4">
      <t>リユウ</t>
    </rPh>
    <phoneticPr fontId="3"/>
  </si>
  <si>
    <t>1</t>
    <phoneticPr fontId="3"/>
  </si>
  <si>
    <t>共通</t>
    <rPh sb="0" eb="2">
      <t>キョウツウ</t>
    </rPh>
    <phoneticPr fontId="3"/>
  </si>
  <si>
    <t>1-1</t>
    <phoneticPr fontId="3"/>
  </si>
  <si>
    <t>2-1</t>
    <phoneticPr fontId="3"/>
  </si>
  <si>
    <t>2-2</t>
    <phoneticPr fontId="3"/>
  </si>
  <si>
    <t>実施の適否</t>
    <rPh sb="0" eb="2">
      <t>ジッシ</t>
    </rPh>
    <rPh sb="3" eb="5">
      <t>テキヒ</t>
    </rPh>
    <phoneticPr fontId="3"/>
  </si>
  <si>
    <t>4-1</t>
    <phoneticPr fontId="3"/>
  </si>
  <si>
    <r>
      <t>「承認」以外の場合の理由等を</t>
    </r>
    <r>
      <rPr>
        <sz val="9"/>
        <color rgb="FFFF0000"/>
        <rFont val="HG丸ｺﾞｼｯｸM-PRO"/>
        <family val="3"/>
        <charset val="128"/>
      </rPr>
      <t>入力</t>
    </r>
    <r>
      <rPr>
        <sz val="9"/>
        <color theme="1"/>
        <rFont val="HG丸ｺﾞｼｯｸM-PRO"/>
        <family val="3"/>
        <charset val="128"/>
      </rPr>
      <t>して下さい。</t>
    </r>
    <rPh sb="1" eb="3">
      <t>ショウニン</t>
    </rPh>
    <rPh sb="4" eb="6">
      <t>イガイ</t>
    </rPh>
    <rPh sb="7" eb="9">
      <t>バアイ</t>
    </rPh>
    <rPh sb="10" eb="12">
      <t>リユウ</t>
    </rPh>
    <rPh sb="12" eb="13">
      <t>トウ</t>
    </rPh>
    <rPh sb="14" eb="16">
      <t>ニュウリョク</t>
    </rPh>
    <rPh sb="18" eb="19">
      <t>クダ</t>
    </rPh>
    <phoneticPr fontId="3"/>
  </si>
  <si>
    <t>審査結果：承認</t>
    <rPh sb="0" eb="2">
      <t>シンサ</t>
    </rPh>
    <rPh sb="2" eb="4">
      <t>ケッカ</t>
    </rPh>
    <rPh sb="5" eb="7">
      <t>ショウニン</t>
    </rPh>
    <phoneticPr fontId="3"/>
  </si>
  <si>
    <t>審査結果：修正の上で承認</t>
    <rPh sb="0" eb="2">
      <t>シンサ</t>
    </rPh>
    <rPh sb="2" eb="4">
      <t>ケッカ</t>
    </rPh>
    <rPh sb="5" eb="7">
      <t>シュウセイ</t>
    </rPh>
    <rPh sb="8" eb="9">
      <t>ウエ</t>
    </rPh>
    <rPh sb="10" eb="12">
      <t>ショウニン</t>
    </rPh>
    <phoneticPr fontId="3"/>
  </si>
  <si>
    <t>審査結果：却下</t>
    <rPh sb="0" eb="2">
      <t>シンサ</t>
    </rPh>
    <rPh sb="2" eb="4">
      <t>ケッカ</t>
    </rPh>
    <rPh sb="5" eb="7">
      <t>キャッカ</t>
    </rPh>
    <phoneticPr fontId="3"/>
  </si>
  <si>
    <t>審査結果：既承認事項の取り消し</t>
    <rPh sb="0" eb="2">
      <t>シンサ</t>
    </rPh>
    <rPh sb="2" eb="4">
      <t>ケッカ</t>
    </rPh>
    <rPh sb="5" eb="6">
      <t>スデ</t>
    </rPh>
    <rPh sb="6" eb="8">
      <t>ショウニン</t>
    </rPh>
    <rPh sb="8" eb="10">
      <t>ジコウ</t>
    </rPh>
    <rPh sb="11" eb="12">
      <t>ト</t>
    </rPh>
    <rPh sb="13" eb="14">
      <t>ケ</t>
    </rPh>
    <phoneticPr fontId="3"/>
  </si>
  <si>
    <t>審査結果：保留</t>
    <rPh sb="0" eb="2">
      <t>シンサ</t>
    </rPh>
    <rPh sb="2" eb="4">
      <t>ケッカ</t>
    </rPh>
    <rPh sb="5" eb="7">
      <t>ホリュウ</t>
    </rPh>
    <phoneticPr fontId="3"/>
  </si>
  <si>
    <t>承認</t>
    <rPh sb="0" eb="2">
      <t>ショウニン</t>
    </rPh>
    <phoneticPr fontId="3"/>
  </si>
  <si>
    <t>修正の上で承認</t>
    <rPh sb="0" eb="2">
      <t>シュウセイ</t>
    </rPh>
    <rPh sb="3" eb="4">
      <t>ウエ</t>
    </rPh>
    <rPh sb="5" eb="7">
      <t>ショウニン</t>
    </rPh>
    <phoneticPr fontId="3"/>
  </si>
  <si>
    <t>却下</t>
    <rPh sb="0" eb="2">
      <t>キャッカ</t>
    </rPh>
    <phoneticPr fontId="3"/>
  </si>
  <si>
    <t>既承認事項の取り消し</t>
    <rPh sb="0" eb="1">
      <t>スデ</t>
    </rPh>
    <rPh sb="1" eb="3">
      <t>ショウニン</t>
    </rPh>
    <rPh sb="3" eb="5">
      <t>ジコウ</t>
    </rPh>
    <rPh sb="6" eb="7">
      <t>ト</t>
    </rPh>
    <rPh sb="8" eb="9">
      <t>ケ</t>
    </rPh>
    <phoneticPr fontId="3"/>
  </si>
  <si>
    <t>保留</t>
    <rPh sb="0" eb="2">
      <t>ホリュウ</t>
    </rPh>
    <phoneticPr fontId="3"/>
  </si>
  <si>
    <r>
      <t>書式4に</t>
    </r>
    <r>
      <rPr>
        <sz val="11"/>
        <color rgb="FFFF0000"/>
        <rFont val="HG丸ｺﾞｼｯｸM-PRO"/>
        <family val="3"/>
        <charset val="128"/>
      </rPr>
      <t>直接入力</t>
    </r>
    <r>
      <rPr>
        <sz val="11"/>
        <color theme="1"/>
        <rFont val="HG丸ｺﾞｼｯｸM-PRO"/>
        <family val="3"/>
        <charset val="128"/>
      </rPr>
      <t>をして下さい。</t>
    </r>
    <rPh sb="0" eb="2">
      <t>ショシキ</t>
    </rPh>
    <rPh sb="4" eb="6">
      <t>チョクセツ</t>
    </rPh>
    <rPh sb="6" eb="8">
      <t>ニュウリョク</t>
    </rPh>
    <rPh sb="11" eb="12">
      <t>クダ</t>
    </rPh>
    <phoneticPr fontId="3"/>
  </si>
  <si>
    <r>
      <t>備考がある場合は</t>
    </r>
    <r>
      <rPr>
        <sz val="9"/>
        <color rgb="FFFF0000"/>
        <rFont val="HG丸ｺﾞｼｯｸM-PRO"/>
        <family val="3"/>
        <charset val="128"/>
      </rPr>
      <t>入力</t>
    </r>
    <r>
      <rPr>
        <sz val="9"/>
        <color theme="1"/>
        <rFont val="HG丸ｺﾞｼｯｸM-PRO"/>
        <family val="3"/>
        <charset val="128"/>
      </rPr>
      <t>して下さい。</t>
    </r>
    <rPh sb="0" eb="2">
      <t>ビコウ</t>
    </rPh>
    <rPh sb="5" eb="7">
      <t>バアイ</t>
    </rPh>
    <rPh sb="8" eb="10">
      <t>ニュウリョク</t>
    </rPh>
    <rPh sb="12" eb="13">
      <t>クダ</t>
    </rPh>
    <phoneticPr fontId="3"/>
  </si>
  <si>
    <t>前文</t>
    <rPh sb="0" eb="2">
      <t>ゼンブン</t>
    </rPh>
    <phoneticPr fontId="3"/>
  </si>
  <si>
    <r>
      <t>書式6-1に</t>
    </r>
    <r>
      <rPr>
        <sz val="11"/>
        <color rgb="FFFF0000"/>
        <rFont val="HG丸ｺﾞｼｯｸM-PRO"/>
        <family val="3"/>
        <charset val="128"/>
      </rPr>
      <t>直接入力</t>
    </r>
    <r>
      <rPr>
        <sz val="11"/>
        <color theme="1"/>
        <rFont val="HG丸ｺﾞｼｯｸM-PRO"/>
        <family val="3"/>
        <charset val="128"/>
      </rPr>
      <t>して下さい。</t>
    </r>
    <rPh sb="0" eb="2">
      <t>ショシキ</t>
    </rPh>
    <rPh sb="6" eb="8">
      <t>チョクセツ</t>
    </rPh>
    <rPh sb="8" eb="10">
      <t>ニュウリョク</t>
    </rPh>
    <rPh sb="12" eb="13">
      <t>クダ</t>
    </rPh>
    <phoneticPr fontId="3"/>
  </si>
  <si>
    <t>原契約の契約者名及び履歴、変更契約の履歴を全て入力してください。</t>
    <rPh sb="0" eb="3">
      <t>ゲンケイヤク</t>
    </rPh>
    <rPh sb="4" eb="7">
      <t>ケイヤクシャ</t>
    </rPh>
    <rPh sb="7" eb="8">
      <t>メイ</t>
    </rPh>
    <rPh sb="8" eb="9">
      <t>オヨ</t>
    </rPh>
    <rPh sb="10" eb="12">
      <t>リレキ</t>
    </rPh>
    <rPh sb="13" eb="15">
      <t>ヘンコウ</t>
    </rPh>
    <rPh sb="15" eb="17">
      <t>ケイヤク</t>
    </rPh>
    <rPh sb="18" eb="20">
      <t>リレキ</t>
    </rPh>
    <rPh sb="21" eb="22">
      <t>スベ</t>
    </rPh>
    <rPh sb="23" eb="25">
      <t>ニュウリョク</t>
    </rPh>
    <phoneticPr fontId="3"/>
  </si>
  <si>
    <t>変更内容</t>
    <rPh sb="0" eb="2">
      <t>ヘンコウ</t>
    </rPh>
    <rPh sb="2" eb="4">
      <t>ナイヨウ</t>
    </rPh>
    <phoneticPr fontId="3"/>
  </si>
  <si>
    <t>変更内容について、変更前と変更後が分かるよう入力して下さい。</t>
    <rPh sb="0" eb="2">
      <t>ヘンコウ</t>
    </rPh>
    <rPh sb="2" eb="4">
      <t>ナイヨウ</t>
    </rPh>
    <rPh sb="9" eb="11">
      <t>ヘンコウ</t>
    </rPh>
    <rPh sb="11" eb="12">
      <t>マエ</t>
    </rPh>
    <rPh sb="13" eb="15">
      <t>ヘンコウ</t>
    </rPh>
    <rPh sb="15" eb="16">
      <t>ゴ</t>
    </rPh>
    <rPh sb="17" eb="18">
      <t>ワ</t>
    </rPh>
    <rPh sb="22" eb="24">
      <t>ニュウリョク</t>
    </rPh>
    <rPh sb="26" eb="27">
      <t>クダ</t>
    </rPh>
    <phoneticPr fontId="3"/>
  </si>
  <si>
    <t>代表取締役社長　△△　△△</t>
    <rPh sb="0" eb="2">
      <t>ダイヒョウ</t>
    </rPh>
    <rPh sb="2" eb="4">
      <t>トリシマ</t>
    </rPh>
    <rPh sb="4" eb="5">
      <t>ヤク</t>
    </rPh>
    <rPh sb="5" eb="7">
      <t>シャチョウ</t>
    </rPh>
    <phoneticPr fontId="3"/>
  </si>
  <si>
    <r>
      <t>書式6-2に</t>
    </r>
    <r>
      <rPr>
        <sz val="11"/>
        <color rgb="FFFF0000"/>
        <rFont val="HG丸ｺﾞｼｯｸM-PRO"/>
        <family val="3"/>
        <charset val="128"/>
      </rPr>
      <t>直接入力</t>
    </r>
    <r>
      <rPr>
        <sz val="11"/>
        <color theme="1"/>
        <rFont val="HG丸ｺﾞｼｯｸM-PRO"/>
        <family val="3"/>
        <charset val="128"/>
      </rPr>
      <t>して下さい。</t>
    </r>
    <rPh sb="0" eb="2">
      <t>ショシキ</t>
    </rPh>
    <rPh sb="6" eb="8">
      <t>チョクセツ</t>
    </rPh>
    <rPh sb="8" eb="10">
      <t>ニュウリョク</t>
    </rPh>
    <rPh sb="12" eb="13">
      <t>クダ</t>
    </rPh>
    <phoneticPr fontId="3"/>
  </si>
  <si>
    <t>」を国立大学</t>
    <phoneticPr fontId="3"/>
  </si>
  <si>
    <t>なお、納付期限までに経費を支払わない場合は、原契約第</t>
    <rPh sb="3" eb="5">
      <t>ノウフ</t>
    </rPh>
    <rPh sb="5" eb="7">
      <t>キゲン</t>
    </rPh>
    <rPh sb="10" eb="12">
      <t>ケイヒ</t>
    </rPh>
    <rPh sb="13" eb="15">
      <t>シハラ</t>
    </rPh>
    <rPh sb="18" eb="20">
      <t>バアイ</t>
    </rPh>
    <phoneticPr fontId="3"/>
  </si>
  <si>
    <t>条第</t>
  </si>
  <si>
    <t>項に定める延滞金を</t>
    <phoneticPr fontId="3"/>
  </si>
  <si>
    <t>支払わなければならない。　</t>
    <phoneticPr fontId="3"/>
  </si>
  <si>
    <t>延滞金：条</t>
    <rPh sb="0" eb="2">
      <t>エンタイ</t>
    </rPh>
    <rPh sb="2" eb="3">
      <t>キン</t>
    </rPh>
    <rPh sb="4" eb="5">
      <t>ジョウ</t>
    </rPh>
    <phoneticPr fontId="3"/>
  </si>
  <si>
    <t>延滞金：項</t>
    <rPh sb="0" eb="2">
      <t>エンタイ</t>
    </rPh>
    <rPh sb="2" eb="3">
      <t>キン</t>
    </rPh>
    <rPh sb="4" eb="5">
      <t>コウ</t>
    </rPh>
    <phoneticPr fontId="3"/>
  </si>
  <si>
    <r>
      <t>原契約の延滞金に関する条項を</t>
    </r>
    <r>
      <rPr>
        <sz val="9"/>
        <color rgb="FFFF0000"/>
        <rFont val="HG丸ｺﾞｼｯｸM-PRO"/>
        <family val="3"/>
        <charset val="128"/>
      </rPr>
      <t>入力</t>
    </r>
    <r>
      <rPr>
        <sz val="9"/>
        <color theme="1"/>
        <rFont val="HG丸ｺﾞｼｯｸM-PRO"/>
        <family val="3"/>
        <charset val="128"/>
      </rPr>
      <t>して下さい。</t>
    </r>
    <rPh sb="0" eb="3">
      <t>ゲンケイヤク</t>
    </rPh>
    <rPh sb="4" eb="7">
      <t>エンタイキン</t>
    </rPh>
    <rPh sb="8" eb="9">
      <t>カン</t>
    </rPh>
    <rPh sb="11" eb="12">
      <t>ジョウ</t>
    </rPh>
    <rPh sb="12" eb="13">
      <t>コウ</t>
    </rPh>
    <rPh sb="14" eb="16">
      <t>ニュウリョク</t>
    </rPh>
    <rPh sb="18" eb="19">
      <t>クダ</t>
    </rPh>
    <phoneticPr fontId="3"/>
  </si>
  <si>
    <r>
      <t>書式6-3に</t>
    </r>
    <r>
      <rPr>
        <sz val="11"/>
        <color rgb="FFFF0000"/>
        <rFont val="HG丸ｺﾞｼｯｸM-PRO"/>
        <family val="3"/>
        <charset val="128"/>
      </rPr>
      <t>直接入力</t>
    </r>
    <r>
      <rPr>
        <sz val="11"/>
        <color theme="1"/>
        <rFont val="HG丸ｺﾞｼｯｸM-PRO"/>
        <family val="3"/>
        <charset val="128"/>
      </rPr>
      <t>して下さい。</t>
    </r>
    <rPh sb="0" eb="2">
      <t>ショシキ</t>
    </rPh>
    <rPh sb="6" eb="8">
      <t>チョクセツ</t>
    </rPh>
    <rPh sb="8" eb="10">
      <t>ニュウリョク</t>
    </rPh>
    <rPh sb="12" eb="13">
      <t>クダ</t>
    </rPh>
    <phoneticPr fontId="3"/>
  </si>
  <si>
    <t>東京都○○○区○○○４－５－６</t>
    <rPh sb="0" eb="3">
      <t>トウキョウト</t>
    </rPh>
    <rPh sb="6" eb="7">
      <t>ク</t>
    </rPh>
    <phoneticPr fontId="3"/>
  </si>
  <si>
    <t>株式会社×××××××</t>
    <rPh sb="0" eb="2">
      <t>カブシキ</t>
    </rPh>
    <rPh sb="2" eb="4">
      <t>カイシャ</t>
    </rPh>
    <phoneticPr fontId="3"/>
  </si>
  <si>
    <t>代表取締役社長　●●　●●</t>
    <rPh sb="0" eb="2">
      <t>ダイヒョウ</t>
    </rPh>
    <rPh sb="2" eb="4">
      <t>トリシマ</t>
    </rPh>
    <rPh sb="4" eb="5">
      <t>ヤク</t>
    </rPh>
    <rPh sb="5" eb="7">
      <t>シャチョウ</t>
    </rPh>
    <phoneticPr fontId="3"/>
  </si>
  <si>
    <r>
      <t>委託者の住所を</t>
    </r>
    <r>
      <rPr>
        <sz val="9"/>
        <color rgb="FFFF0000"/>
        <rFont val="HG丸ｺﾞｼｯｸM-PRO"/>
        <family val="3"/>
        <charset val="128"/>
      </rPr>
      <t>入力</t>
    </r>
    <r>
      <rPr>
        <sz val="9"/>
        <color theme="1"/>
        <rFont val="HG丸ｺﾞｼｯｸM-PRO"/>
        <family val="3"/>
        <charset val="128"/>
      </rPr>
      <t>して下さい。</t>
    </r>
    <rPh sb="0" eb="3">
      <t>イタクシャ</t>
    </rPh>
    <rPh sb="4" eb="6">
      <t>ジュウショ</t>
    </rPh>
    <rPh sb="7" eb="9">
      <t>ニュウリョク</t>
    </rPh>
    <rPh sb="11" eb="12">
      <t>クダ</t>
    </rPh>
    <phoneticPr fontId="3"/>
  </si>
  <si>
    <r>
      <t>委託者の氏名を</t>
    </r>
    <r>
      <rPr>
        <sz val="9"/>
        <color rgb="FFFF0000"/>
        <rFont val="HG丸ｺﾞｼｯｸM-PRO"/>
        <family val="3"/>
        <charset val="128"/>
      </rPr>
      <t>入力</t>
    </r>
    <r>
      <rPr>
        <sz val="9"/>
        <color theme="1"/>
        <rFont val="HG丸ｺﾞｼｯｸM-PRO"/>
        <family val="3"/>
        <charset val="128"/>
      </rPr>
      <t>して下さい。</t>
    </r>
    <rPh sb="0" eb="3">
      <t>イタクシャ</t>
    </rPh>
    <rPh sb="4" eb="6">
      <t>シメイ</t>
    </rPh>
    <rPh sb="7" eb="9">
      <t>ニュウリョク</t>
    </rPh>
    <rPh sb="11" eb="12">
      <t>クダ</t>
    </rPh>
    <phoneticPr fontId="3"/>
  </si>
  <si>
    <r>
      <t>開発業務受託者情報の住所を</t>
    </r>
    <r>
      <rPr>
        <sz val="9"/>
        <color rgb="FFFF0000"/>
        <rFont val="HG丸ｺﾞｼｯｸM-PRO"/>
        <family val="3"/>
        <charset val="128"/>
      </rPr>
      <t>入力</t>
    </r>
    <r>
      <rPr>
        <sz val="9"/>
        <color theme="1"/>
        <rFont val="HG丸ｺﾞｼｯｸM-PRO"/>
        <family val="3"/>
        <charset val="128"/>
      </rPr>
      <t>して下さい。</t>
    </r>
    <rPh sb="0" eb="2">
      <t>カイハツ</t>
    </rPh>
    <rPh sb="2" eb="4">
      <t>ギョウム</t>
    </rPh>
    <rPh sb="4" eb="7">
      <t>ジュタクシャ</t>
    </rPh>
    <rPh sb="7" eb="9">
      <t>ジョウホウ</t>
    </rPh>
    <rPh sb="10" eb="12">
      <t>ジュウショ</t>
    </rPh>
    <rPh sb="13" eb="15">
      <t>ニュウリョク</t>
    </rPh>
    <rPh sb="17" eb="18">
      <t>クダ</t>
    </rPh>
    <phoneticPr fontId="3"/>
  </si>
  <si>
    <r>
      <t>開発業務受託者情報の名称を</t>
    </r>
    <r>
      <rPr>
        <sz val="9"/>
        <color rgb="FFFF0000"/>
        <rFont val="HG丸ｺﾞｼｯｸM-PRO"/>
        <family val="3"/>
        <charset val="128"/>
      </rPr>
      <t>入力</t>
    </r>
    <r>
      <rPr>
        <sz val="9"/>
        <color theme="1"/>
        <rFont val="HG丸ｺﾞｼｯｸM-PRO"/>
        <family val="3"/>
        <charset val="128"/>
      </rPr>
      <t>して下さい。</t>
    </r>
    <rPh sb="0" eb="2">
      <t>カイハツ</t>
    </rPh>
    <rPh sb="2" eb="4">
      <t>ギョウム</t>
    </rPh>
    <rPh sb="4" eb="7">
      <t>ジュタクシャ</t>
    </rPh>
    <rPh sb="7" eb="9">
      <t>ジョウホウ</t>
    </rPh>
    <rPh sb="10" eb="12">
      <t>メイショウ</t>
    </rPh>
    <rPh sb="13" eb="15">
      <t>ニュウリョク</t>
    </rPh>
    <rPh sb="17" eb="18">
      <t>クダ</t>
    </rPh>
    <phoneticPr fontId="3"/>
  </si>
  <si>
    <r>
      <t>委託者の名称を</t>
    </r>
    <r>
      <rPr>
        <sz val="9"/>
        <color rgb="FFFF0000"/>
        <rFont val="HG丸ｺﾞｼｯｸM-PRO"/>
        <family val="3"/>
        <charset val="128"/>
      </rPr>
      <t>入力</t>
    </r>
    <r>
      <rPr>
        <sz val="9"/>
        <color theme="1"/>
        <rFont val="HG丸ｺﾞｼｯｸM-PRO"/>
        <family val="3"/>
        <charset val="128"/>
      </rPr>
      <t>して下さい。</t>
    </r>
    <rPh sb="0" eb="3">
      <t>イタクシャ</t>
    </rPh>
    <rPh sb="4" eb="6">
      <t>メイショウ</t>
    </rPh>
    <rPh sb="7" eb="9">
      <t>ニュウリョク</t>
    </rPh>
    <rPh sb="11" eb="12">
      <t>クダ</t>
    </rPh>
    <phoneticPr fontId="3"/>
  </si>
  <si>
    <r>
      <t>開発業務受託者情報の氏名を</t>
    </r>
    <r>
      <rPr>
        <sz val="9"/>
        <color rgb="FFFF0000"/>
        <rFont val="HG丸ｺﾞｼｯｸM-PRO"/>
        <family val="3"/>
        <charset val="128"/>
      </rPr>
      <t>入力</t>
    </r>
    <r>
      <rPr>
        <sz val="9"/>
        <color theme="1"/>
        <rFont val="HG丸ｺﾞｼｯｸM-PRO"/>
        <family val="3"/>
        <charset val="128"/>
      </rPr>
      <t>して下さい。</t>
    </r>
    <rPh sb="0" eb="2">
      <t>カイハツ</t>
    </rPh>
    <rPh sb="2" eb="4">
      <t>ギョウム</t>
    </rPh>
    <rPh sb="4" eb="7">
      <t>ジュタクシャ</t>
    </rPh>
    <rPh sb="7" eb="9">
      <t>ジョウホウ</t>
    </rPh>
    <rPh sb="10" eb="12">
      <t>シメイ</t>
    </rPh>
    <rPh sb="13" eb="15">
      <t>ニュウリョク</t>
    </rPh>
    <rPh sb="17" eb="18">
      <t>クダ</t>
    </rPh>
    <phoneticPr fontId="3"/>
  </si>
  <si>
    <r>
      <t>（うち消費税額及び地方消費税額）</t>
    </r>
    <r>
      <rPr>
        <u/>
        <sz val="11"/>
        <rFont val="ＭＳ ゴシック"/>
        <family val="3"/>
        <charset val="128"/>
      </rPr>
      <t/>
    </r>
    <rPh sb="3" eb="6">
      <t>ショウヒゼイ</t>
    </rPh>
    <rPh sb="6" eb="7">
      <t>ガク</t>
    </rPh>
    <rPh sb="7" eb="8">
      <t>オヨ</t>
    </rPh>
    <rPh sb="9" eb="11">
      <t>チホウ</t>
    </rPh>
    <rPh sb="11" eb="14">
      <t>ショウヒゼイ</t>
    </rPh>
    <rPh sb="14" eb="15">
      <t>ガク</t>
    </rPh>
    <phoneticPr fontId="3"/>
  </si>
  <si>
    <r>
      <t>書式6-4に</t>
    </r>
    <r>
      <rPr>
        <sz val="11"/>
        <color rgb="FFFF0000"/>
        <rFont val="HG丸ｺﾞｼｯｸM-PRO"/>
        <family val="3"/>
        <charset val="128"/>
      </rPr>
      <t>直接入力</t>
    </r>
    <r>
      <rPr>
        <sz val="11"/>
        <color theme="1"/>
        <rFont val="HG丸ｺﾞｼｯｸM-PRO"/>
        <family val="3"/>
        <charset val="128"/>
      </rPr>
      <t>して下さい。</t>
    </r>
    <rPh sb="0" eb="2">
      <t>ショシキ</t>
    </rPh>
    <rPh sb="6" eb="8">
      <t>チョクセツ</t>
    </rPh>
    <rPh sb="8" eb="10">
      <t>ニュウリョク</t>
    </rPh>
    <rPh sb="12" eb="13">
      <t>クダ</t>
    </rPh>
    <phoneticPr fontId="3"/>
  </si>
  <si>
    <t>　乙は、追加分の経費「</t>
    <phoneticPr fontId="3"/>
  </si>
  <si>
    <t>委託者（乙）情報：契約者住所</t>
    <rPh sb="0" eb="3">
      <t>イタクシャ</t>
    </rPh>
    <rPh sb="4" eb="5">
      <t>オツ</t>
    </rPh>
    <rPh sb="6" eb="8">
      <t>ジョウホウ</t>
    </rPh>
    <rPh sb="9" eb="12">
      <t>ケイヤクシャ</t>
    </rPh>
    <rPh sb="12" eb="14">
      <t>ジュウショ</t>
    </rPh>
    <phoneticPr fontId="3"/>
  </si>
  <si>
    <t>委託者（乙）情報：契約者名称</t>
    <rPh sb="0" eb="3">
      <t>イタクシャ</t>
    </rPh>
    <rPh sb="4" eb="5">
      <t>オツ</t>
    </rPh>
    <rPh sb="6" eb="8">
      <t>ジョウホウ</t>
    </rPh>
    <rPh sb="9" eb="12">
      <t>ケイヤクシャ</t>
    </rPh>
    <rPh sb="12" eb="14">
      <t>メイショウ</t>
    </rPh>
    <phoneticPr fontId="3"/>
  </si>
  <si>
    <t>委託者（乙）情報：契約者名</t>
    <rPh sb="0" eb="3">
      <t>イタクシャ</t>
    </rPh>
    <rPh sb="4" eb="5">
      <t>オツ</t>
    </rPh>
    <rPh sb="6" eb="8">
      <t>ジョウホウ</t>
    </rPh>
    <rPh sb="9" eb="12">
      <t>ケイヤクシャ</t>
    </rPh>
    <rPh sb="12" eb="13">
      <t>メイ</t>
    </rPh>
    <phoneticPr fontId="3"/>
  </si>
  <si>
    <t>開発業務受託者（丙）情報：契約者住所</t>
    <rPh sb="0" eb="2">
      <t>カイハツ</t>
    </rPh>
    <rPh sb="2" eb="4">
      <t>ギョウム</t>
    </rPh>
    <rPh sb="4" eb="7">
      <t>ジュタクシャ</t>
    </rPh>
    <rPh sb="8" eb="9">
      <t>ヘイ</t>
    </rPh>
    <rPh sb="10" eb="12">
      <t>ジョウホウ</t>
    </rPh>
    <rPh sb="13" eb="16">
      <t>ケイヤクシャ</t>
    </rPh>
    <rPh sb="16" eb="18">
      <t>ジュウショ</t>
    </rPh>
    <phoneticPr fontId="3"/>
  </si>
  <si>
    <t>開発業務受託者（丙）情報：契約者名称</t>
    <rPh sb="0" eb="2">
      <t>カイハツ</t>
    </rPh>
    <rPh sb="2" eb="4">
      <t>ギョウム</t>
    </rPh>
    <rPh sb="4" eb="7">
      <t>ジュタクシャ</t>
    </rPh>
    <rPh sb="8" eb="9">
      <t>ヘイ</t>
    </rPh>
    <rPh sb="10" eb="12">
      <t>ジョウホウ</t>
    </rPh>
    <rPh sb="13" eb="16">
      <t>ケイヤクシャ</t>
    </rPh>
    <rPh sb="16" eb="18">
      <t>メイショウ</t>
    </rPh>
    <phoneticPr fontId="3"/>
  </si>
  <si>
    <t>開発業務受託者（丙）情報：契約者名</t>
    <rPh sb="0" eb="2">
      <t>カイハツ</t>
    </rPh>
    <rPh sb="2" eb="4">
      <t>ギョウム</t>
    </rPh>
    <rPh sb="4" eb="7">
      <t>ジュタクシャ</t>
    </rPh>
    <rPh sb="8" eb="9">
      <t>ヘイ</t>
    </rPh>
    <rPh sb="10" eb="12">
      <t>ジョウホウ</t>
    </rPh>
    <rPh sb="13" eb="16">
      <t>ケイヤクシャ</t>
    </rPh>
    <rPh sb="16" eb="17">
      <t>メイ</t>
    </rPh>
    <phoneticPr fontId="3"/>
  </si>
  <si>
    <t>病院長名</t>
    <rPh sb="0" eb="3">
      <t>ビョウインチョウ</t>
    </rPh>
    <rPh sb="3" eb="4">
      <t>メイ</t>
    </rPh>
    <phoneticPr fontId="3"/>
  </si>
  <si>
    <t>（公印省略）</t>
    <rPh sb="1" eb="3">
      <t>コウイン</t>
    </rPh>
    <rPh sb="3" eb="5">
      <t>ショウリャク</t>
    </rPh>
    <phoneticPr fontId="3"/>
  </si>
  <si>
    <t>・</t>
    <phoneticPr fontId="3"/>
  </si>
  <si>
    <t>書式10（製造販売後調査迅速審査依頼書）</t>
    <rPh sb="0" eb="2">
      <t>ショシキ</t>
    </rPh>
    <rPh sb="5" eb="7">
      <t>セイゾウ</t>
    </rPh>
    <rPh sb="7" eb="9">
      <t>ハンバイ</t>
    </rPh>
    <rPh sb="9" eb="10">
      <t>ゴ</t>
    </rPh>
    <rPh sb="10" eb="12">
      <t>チョウサ</t>
    </rPh>
    <rPh sb="12" eb="14">
      <t>ジンソク</t>
    </rPh>
    <rPh sb="14" eb="16">
      <t>シンサ</t>
    </rPh>
    <rPh sb="16" eb="19">
      <t>イライショ</t>
    </rPh>
    <phoneticPr fontId="3"/>
  </si>
  <si>
    <t>殿</t>
    <rPh sb="0" eb="1">
      <t>ドノ</t>
    </rPh>
    <phoneticPr fontId="3"/>
  </si>
  <si>
    <t>迅速審査が必要な理由</t>
    <rPh sb="0" eb="2">
      <t>ジンソク</t>
    </rPh>
    <rPh sb="2" eb="4">
      <t>シンサ</t>
    </rPh>
    <rPh sb="5" eb="7">
      <t>ヒツヨウ</t>
    </rPh>
    <rPh sb="8" eb="10">
      <t>リユウ</t>
    </rPh>
    <phoneticPr fontId="3"/>
  </si>
  <si>
    <r>
      <t>迅速審査が必要な理由を</t>
    </r>
    <r>
      <rPr>
        <sz val="9"/>
        <color rgb="FFFF0000"/>
        <rFont val="HG丸ｺﾞｼｯｸM-PRO"/>
        <family val="3"/>
        <charset val="128"/>
      </rPr>
      <t>入力</t>
    </r>
    <r>
      <rPr>
        <sz val="9"/>
        <color theme="1"/>
        <rFont val="HG丸ｺﾞｼｯｸM-PRO"/>
        <family val="3"/>
        <charset val="128"/>
      </rPr>
      <t>して下さい。</t>
    </r>
    <rPh sb="0" eb="2">
      <t>ジンソク</t>
    </rPh>
    <rPh sb="2" eb="4">
      <t>シンサ</t>
    </rPh>
    <rPh sb="5" eb="7">
      <t>ヒツヨウ</t>
    </rPh>
    <rPh sb="8" eb="10">
      <t>リユウ</t>
    </rPh>
    <rPh sb="11" eb="13">
      <t>ニュウリョク</t>
    </rPh>
    <rPh sb="15" eb="16">
      <t>クダ</t>
    </rPh>
    <phoneticPr fontId="3"/>
  </si>
  <si>
    <r>
      <t>書式10に</t>
    </r>
    <r>
      <rPr>
        <sz val="11"/>
        <color rgb="FFFF0000"/>
        <rFont val="HG丸ｺﾞｼｯｸM-PRO"/>
        <family val="3"/>
        <charset val="128"/>
      </rPr>
      <t>直接入力</t>
    </r>
    <r>
      <rPr>
        <sz val="11"/>
        <color theme="1"/>
        <rFont val="HG丸ｺﾞｼｯｸM-PRO"/>
        <family val="3"/>
        <charset val="128"/>
      </rPr>
      <t>して下さい。</t>
    </r>
    <rPh sb="0" eb="2">
      <t>ショシキ</t>
    </rPh>
    <rPh sb="5" eb="7">
      <t>チョクセツ</t>
    </rPh>
    <rPh sb="7" eb="9">
      <t>ニュウリョク</t>
    </rPh>
    <rPh sb="11" eb="12">
      <t>クダ</t>
    </rPh>
    <phoneticPr fontId="3"/>
  </si>
  <si>
    <t>委員会審査</t>
    <rPh sb="0" eb="3">
      <t>イインカイ</t>
    </rPh>
    <rPh sb="3" eb="5">
      <t>シンサ</t>
    </rPh>
    <phoneticPr fontId="3"/>
  </si>
  <si>
    <t>迅速審査</t>
    <rPh sb="0" eb="2">
      <t>ジンソク</t>
    </rPh>
    <rPh sb="2" eb="4">
      <t>シンサ</t>
    </rPh>
    <phoneticPr fontId="3"/>
  </si>
  <si>
    <t>・・・本シートに入力</t>
    <rPh sb="3" eb="4">
      <t>ホン</t>
    </rPh>
    <rPh sb="8" eb="10">
      <t>ニュウリョク</t>
    </rPh>
    <phoneticPr fontId="3"/>
  </si>
  <si>
    <t>・・・各様式に直接入力</t>
    <rPh sb="3" eb="4">
      <t>カク</t>
    </rPh>
    <rPh sb="4" eb="6">
      <t>ヨウシキ</t>
    </rPh>
    <rPh sb="7" eb="9">
      <t>チョクセツ</t>
    </rPh>
    <rPh sb="9" eb="11">
      <t>ニュウリョク</t>
    </rPh>
    <phoneticPr fontId="3"/>
  </si>
  <si>
    <t>・・・本院治験事務局入力箇所</t>
    <rPh sb="3" eb="4">
      <t>ホン</t>
    </rPh>
    <rPh sb="4" eb="5">
      <t>イン</t>
    </rPh>
    <rPh sb="5" eb="7">
      <t>チケン</t>
    </rPh>
    <rPh sb="7" eb="10">
      <t>ジムキョク</t>
    </rPh>
    <rPh sb="10" eb="12">
      <t>ニュウリョク</t>
    </rPh>
    <rPh sb="12" eb="14">
      <t>カショ</t>
    </rPh>
    <phoneticPr fontId="3"/>
  </si>
  <si>
    <r>
      <t>このシートは同様の内容を複数回入力することを簡略化するための入力シートです。</t>
    </r>
    <r>
      <rPr>
        <b/>
        <sz val="11"/>
        <color indexed="43"/>
        <rFont val="HG丸ｺﾞｼｯｸM-PRO"/>
        <family val="3"/>
        <charset val="128"/>
      </rPr>
      <t>黄色で示した枠内に入力</t>
    </r>
    <r>
      <rPr>
        <b/>
        <sz val="11"/>
        <color indexed="9"/>
        <rFont val="HG丸ｺﾞｼｯｸM-PRO"/>
        <family val="3"/>
        <charset val="128"/>
      </rPr>
      <t>してください．　自動的に印刷用シートに反映されます．</t>
    </r>
    <r>
      <rPr>
        <b/>
        <sz val="11"/>
        <color indexed="10"/>
        <rFont val="HG丸ｺﾞｼｯｸM-PRO"/>
        <family val="3"/>
        <charset val="128"/>
      </rPr>
      <t>なお，各枠内では，「改行」を使用せずに連続したテキスト入力をお願いします</t>
    </r>
    <r>
      <rPr>
        <b/>
        <sz val="11"/>
        <color indexed="9"/>
        <rFont val="HG丸ｺﾞｼｯｸM-PRO"/>
        <family val="3"/>
        <charset val="128"/>
      </rPr>
      <t>．各書式の印刷は各々のシートから行っていただきますが，枠内の字数や使用するプリンターなどの関係でページに納まらなければ，シートの保護を解除（</t>
    </r>
    <r>
      <rPr>
        <b/>
        <sz val="11"/>
        <color indexed="49"/>
        <rFont val="HG丸ｺﾞｼｯｸM-PRO"/>
        <family val="3"/>
        <charset val="128"/>
      </rPr>
      <t>「ツール」→「保護」→「シート保護の解除」</t>
    </r>
    <r>
      <rPr>
        <b/>
        <sz val="11"/>
        <color indexed="9"/>
        <rFont val="HG丸ｺﾞｼｯｸM-PRO"/>
        <family val="3"/>
        <charset val="128"/>
      </rPr>
      <t>）して，枠の幅などレイアウトを変更しても構いません．</t>
    </r>
    <rPh sb="6" eb="8">
      <t>ドウヨウ</t>
    </rPh>
    <rPh sb="9" eb="11">
      <t>ナイヨウ</t>
    </rPh>
    <rPh sb="12" eb="15">
      <t>フクスウカイ</t>
    </rPh>
    <rPh sb="15" eb="17">
      <t>ニュウリョク</t>
    </rPh>
    <rPh sb="22" eb="25">
      <t>カンリャクカ</t>
    </rPh>
    <rPh sb="30" eb="32">
      <t>ニュウリョク</t>
    </rPh>
    <rPh sb="38" eb="40">
      <t>キイロ</t>
    </rPh>
    <rPh sb="41" eb="42">
      <t>シメ</t>
    </rPh>
    <rPh sb="44" eb="46">
      <t>ワクナイ</t>
    </rPh>
    <rPh sb="47" eb="49">
      <t>ニュウリョク</t>
    </rPh>
    <rPh sb="57" eb="60">
      <t>ジドウテキ</t>
    </rPh>
    <rPh sb="61" eb="63">
      <t>インサツ</t>
    </rPh>
    <rPh sb="63" eb="64">
      <t>ヨウ</t>
    </rPh>
    <rPh sb="68" eb="70">
      <t>ハンエイ</t>
    </rPh>
    <rPh sb="89" eb="91">
      <t>シヨウ</t>
    </rPh>
    <rPh sb="112" eb="113">
      <t>カク</t>
    </rPh>
    <rPh sb="113" eb="115">
      <t>ショシキ</t>
    </rPh>
    <rPh sb="116" eb="118">
      <t>インサツ</t>
    </rPh>
    <rPh sb="119" eb="120">
      <t>カク</t>
    </rPh>
    <rPh sb="120" eb="121">
      <t>ソレゾレ</t>
    </rPh>
    <rPh sb="127" eb="128">
      <t>オコナ</t>
    </rPh>
    <rPh sb="138" eb="140">
      <t>ワクナイ</t>
    </rPh>
    <rPh sb="141" eb="143">
      <t>ジスウ</t>
    </rPh>
    <rPh sb="144" eb="146">
      <t>シヨウ</t>
    </rPh>
    <rPh sb="156" eb="158">
      <t>カンケイ</t>
    </rPh>
    <rPh sb="163" eb="164">
      <t>オサ</t>
    </rPh>
    <rPh sb="175" eb="177">
      <t>ホゴ</t>
    </rPh>
    <rPh sb="178" eb="180">
      <t>カイジョ</t>
    </rPh>
    <rPh sb="188" eb="190">
      <t>ホゴ</t>
    </rPh>
    <rPh sb="206" eb="207">
      <t>ワク</t>
    </rPh>
    <rPh sb="208" eb="209">
      <t>ハバ</t>
    </rPh>
    <rPh sb="217" eb="219">
      <t>ヘンコウ</t>
    </rPh>
    <rPh sb="222" eb="223">
      <t>カマ</t>
    </rPh>
    <phoneticPr fontId="25"/>
  </si>
  <si>
    <t>共通事項（いずれの申請の場合にも必ず入力して下さい。）</t>
    <rPh sb="0" eb="2">
      <t>キョウツウ</t>
    </rPh>
    <rPh sb="2" eb="4">
      <t>ジコウ</t>
    </rPh>
    <rPh sb="9" eb="11">
      <t>シンセイ</t>
    </rPh>
    <rPh sb="12" eb="14">
      <t>バアイ</t>
    </rPh>
    <rPh sb="16" eb="17">
      <t>カナラ</t>
    </rPh>
    <rPh sb="18" eb="20">
      <t>ニュウリョク</t>
    </rPh>
    <rPh sb="22" eb="23">
      <t>クダ</t>
    </rPh>
    <phoneticPr fontId="3"/>
  </si>
  <si>
    <t>書式6-1（製造販売後調査変更契約
（経費発生なし））※2者契約</t>
    <rPh sb="0" eb="2">
      <t>ショシキ</t>
    </rPh>
    <rPh sb="6" eb="8">
      <t>セイゾウ</t>
    </rPh>
    <rPh sb="8" eb="10">
      <t>ハンバイ</t>
    </rPh>
    <rPh sb="10" eb="11">
      <t>ゴ</t>
    </rPh>
    <rPh sb="11" eb="13">
      <t>チョウサ</t>
    </rPh>
    <rPh sb="13" eb="15">
      <t>ヘンコウ</t>
    </rPh>
    <rPh sb="15" eb="17">
      <t>ケイヤク</t>
    </rPh>
    <rPh sb="19" eb="21">
      <t>ケイヒ</t>
    </rPh>
    <rPh sb="21" eb="23">
      <t>ハッセイ</t>
    </rPh>
    <phoneticPr fontId="3"/>
  </si>
  <si>
    <t>書式6-2（製造販売後調査変更契約
（経費発生あり））※2者契約</t>
    <rPh sb="0" eb="2">
      <t>ショシキ</t>
    </rPh>
    <rPh sb="6" eb="8">
      <t>セイゾウ</t>
    </rPh>
    <rPh sb="8" eb="10">
      <t>ハンバイ</t>
    </rPh>
    <rPh sb="10" eb="11">
      <t>ゴ</t>
    </rPh>
    <rPh sb="11" eb="13">
      <t>チョウサ</t>
    </rPh>
    <rPh sb="13" eb="15">
      <t>ヘンコウ</t>
    </rPh>
    <rPh sb="15" eb="17">
      <t>ケイヤク</t>
    </rPh>
    <rPh sb="19" eb="21">
      <t>ケイヒ</t>
    </rPh>
    <rPh sb="21" eb="23">
      <t>ハッセイ</t>
    </rPh>
    <phoneticPr fontId="3"/>
  </si>
  <si>
    <t>書式6-3（製造販売後調査変更契約書
（経費発生なし））※3者契約</t>
    <rPh sb="0" eb="2">
      <t>ショシキ</t>
    </rPh>
    <rPh sb="6" eb="8">
      <t>セイゾウ</t>
    </rPh>
    <rPh sb="8" eb="10">
      <t>ハンバイ</t>
    </rPh>
    <rPh sb="10" eb="11">
      <t>ゴ</t>
    </rPh>
    <rPh sb="11" eb="13">
      <t>チョウサ</t>
    </rPh>
    <rPh sb="13" eb="15">
      <t>ヘンコウ</t>
    </rPh>
    <rPh sb="15" eb="18">
      <t>ケイヤクショ</t>
    </rPh>
    <rPh sb="20" eb="22">
      <t>ケイヒ</t>
    </rPh>
    <rPh sb="22" eb="24">
      <t>ハッセイ</t>
    </rPh>
    <rPh sb="30" eb="31">
      <t>シャ</t>
    </rPh>
    <rPh sb="31" eb="33">
      <t>ケイヤク</t>
    </rPh>
    <phoneticPr fontId="3"/>
  </si>
  <si>
    <t>書式6-4（製造販売後調査変更契約書
（経費発生あり））※3者契約</t>
    <rPh sb="0" eb="2">
      <t>ショシキ</t>
    </rPh>
    <rPh sb="6" eb="8">
      <t>セイゾウ</t>
    </rPh>
    <rPh sb="8" eb="10">
      <t>ハンバイ</t>
    </rPh>
    <rPh sb="10" eb="11">
      <t>アト</t>
    </rPh>
    <rPh sb="11" eb="13">
      <t>チョウサ</t>
    </rPh>
    <rPh sb="13" eb="15">
      <t>ヘンコウ</t>
    </rPh>
    <rPh sb="15" eb="18">
      <t>ケイヤクショ</t>
    </rPh>
    <rPh sb="20" eb="22">
      <t>ケイヒ</t>
    </rPh>
    <rPh sb="22" eb="24">
      <t>ハッセイ</t>
    </rPh>
    <rPh sb="30" eb="31">
      <t>シャ</t>
    </rPh>
    <rPh sb="31" eb="33">
      <t>ケイヤク</t>
    </rPh>
    <phoneticPr fontId="3"/>
  </si>
  <si>
    <t>添付資料：予定される調査費用に関する資料
（鳥大製造販売後書式2）</t>
    <rPh sb="0" eb="2">
      <t>テンプ</t>
    </rPh>
    <rPh sb="2" eb="4">
      <t>シリョウ</t>
    </rPh>
    <rPh sb="5" eb="7">
      <t>ヨテイ</t>
    </rPh>
    <rPh sb="10" eb="12">
      <t>チョウサ</t>
    </rPh>
    <rPh sb="12" eb="14">
      <t>ヒヨウ</t>
    </rPh>
    <rPh sb="15" eb="16">
      <t>カン</t>
    </rPh>
    <rPh sb="18" eb="20">
      <t>シリョウ</t>
    </rPh>
    <rPh sb="22" eb="24">
      <t>トリダイ</t>
    </rPh>
    <rPh sb="24" eb="26">
      <t>セイゾウ</t>
    </rPh>
    <rPh sb="26" eb="28">
      <t>ハンバイ</t>
    </rPh>
    <rPh sb="28" eb="29">
      <t>ゴ</t>
    </rPh>
    <rPh sb="29" eb="31">
      <t>ショシキ</t>
    </rPh>
    <phoneticPr fontId="3"/>
  </si>
  <si>
    <t>第</t>
  </si>
  <si>
    <t>版</t>
  </si>
  <si>
    <t>添付資料：製造販売後調査実施要綱
（作成年月日：２０××/○○/△△と入力して下さい）</t>
    <rPh sb="0" eb="2">
      <t>テンプ</t>
    </rPh>
    <rPh sb="2" eb="4">
      <t>シリョウ</t>
    </rPh>
    <rPh sb="5" eb="7">
      <t>セイゾウ</t>
    </rPh>
    <rPh sb="7" eb="9">
      <t>ハンバイ</t>
    </rPh>
    <rPh sb="9" eb="10">
      <t>ゴ</t>
    </rPh>
    <rPh sb="10" eb="12">
      <t>チョウサ</t>
    </rPh>
    <rPh sb="12" eb="14">
      <t>ジッシ</t>
    </rPh>
    <rPh sb="14" eb="16">
      <t>ヨウコウ</t>
    </rPh>
    <rPh sb="18" eb="20">
      <t>サクセイ</t>
    </rPh>
    <rPh sb="20" eb="23">
      <t>ネンガッピ</t>
    </rPh>
    <phoneticPr fontId="3"/>
  </si>
  <si>
    <t>添付資料：調査票
（作成年月日：２０××/○○/△△と入力して下さい）</t>
    <rPh sb="0" eb="2">
      <t>テンプ</t>
    </rPh>
    <rPh sb="2" eb="4">
      <t>シリョウ</t>
    </rPh>
    <rPh sb="5" eb="7">
      <t>チョウサ</t>
    </rPh>
    <rPh sb="7" eb="8">
      <t>ヒョウ</t>
    </rPh>
    <phoneticPr fontId="3"/>
  </si>
  <si>
    <t>添付資料：添付文書
（作成年月日：２０××/○○/△△と入力して下さい）</t>
    <rPh sb="0" eb="2">
      <t>テンプ</t>
    </rPh>
    <rPh sb="2" eb="4">
      <t>シリョウ</t>
    </rPh>
    <rPh sb="5" eb="7">
      <t>テンプ</t>
    </rPh>
    <rPh sb="7" eb="9">
      <t>ブンショ</t>
    </rPh>
    <phoneticPr fontId="3"/>
  </si>
  <si>
    <r>
      <t>申請日</t>
    </r>
    <r>
      <rPr>
        <sz val="10"/>
        <color indexed="8"/>
        <rFont val="HG丸ｺﾞｼｯｸM-PRO"/>
        <family val="3"/>
        <charset val="128"/>
      </rPr>
      <t>(２０××/○○/△△と入力して下さい)</t>
    </r>
    <rPh sb="0" eb="2">
      <t>シンセイ</t>
    </rPh>
    <rPh sb="2" eb="3">
      <t>ヒ</t>
    </rPh>
    <rPh sb="15" eb="17">
      <t>ニュウリョク</t>
    </rPh>
    <rPh sb="19" eb="20">
      <t>クダ</t>
    </rPh>
    <phoneticPr fontId="3"/>
  </si>
  <si>
    <t>継続の適否（</t>
    <rPh sb="0" eb="2">
      <t>ケイゾク</t>
    </rPh>
    <rPh sb="3" eb="5">
      <t>テキヒ</t>
    </rPh>
    <phoneticPr fontId="3"/>
  </si>
  <si>
    <t>＋</t>
    <phoneticPr fontId="3"/>
  </si>
  <si>
    <t>版</t>
    <phoneticPr fontId="3"/>
  </si>
  <si>
    <t>、作成年月日：</t>
    <phoneticPr fontId="3"/>
  </si>
  <si>
    <t>）</t>
    <phoneticPr fontId="3"/>
  </si>
  <si>
    <t>版</t>
    <phoneticPr fontId="3"/>
  </si>
  <si>
    <t>）</t>
    <phoneticPr fontId="3"/>
  </si>
  <si>
    <r>
      <t>依頼者様の職名と代表者名を</t>
    </r>
    <r>
      <rPr>
        <sz val="9"/>
        <color rgb="FFFF0000"/>
        <rFont val="HG丸ｺﾞｼｯｸM-PRO"/>
        <family val="3"/>
        <charset val="128"/>
      </rPr>
      <t>入力</t>
    </r>
    <r>
      <rPr>
        <sz val="9"/>
        <color theme="1"/>
        <rFont val="HG丸ｺﾞｼｯｸM-PRO"/>
        <family val="3"/>
        <charset val="128"/>
      </rPr>
      <t>して下さい。</t>
    </r>
    <rPh sb="0" eb="4">
      <t>イライシャサマ</t>
    </rPh>
    <rPh sb="5" eb="7">
      <t>ショクメイ</t>
    </rPh>
    <rPh sb="8" eb="11">
      <t>ダイヒョウシャ</t>
    </rPh>
    <rPh sb="11" eb="12">
      <t>メイ</t>
    </rPh>
    <rPh sb="13" eb="15">
      <t>ニュウリョク</t>
    </rPh>
    <rPh sb="17" eb="18">
      <t>クダ</t>
    </rPh>
    <phoneticPr fontId="3"/>
  </si>
  <si>
    <t>）</t>
    <phoneticPr fontId="3"/>
  </si>
  <si>
    <t>）</t>
    <phoneticPr fontId="3"/>
  </si>
  <si>
    <t>）</t>
    <phoneticPr fontId="3"/>
  </si>
  <si>
    <t>）</t>
    <phoneticPr fontId="3"/>
  </si>
  <si>
    <t>循環器内科</t>
    <rPh sb="0" eb="5">
      <t>ジュンカンキナイカ</t>
    </rPh>
    <phoneticPr fontId="3"/>
  </si>
  <si>
    <t>消化器内科</t>
    <rPh sb="0" eb="5">
      <t>ショウカキナイカ</t>
    </rPh>
    <phoneticPr fontId="3"/>
  </si>
  <si>
    <t>内分泌代謝内科</t>
    <rPh sb="0" eb="3">
      <t>ナイ</t>
    </rPh>
    <rPh sb="3" eb="5">
      <t>タイシャ</t>
    </rPh>
    <rPh sb="5" eb="7">
      <t>ナイカ</t>
    </rPh>
    <phoneticPr fontId="3"/>
  </si>
  <si>
    <t>腎臓内科</t>
    <rPh sb="0" eb="4">
      <t>ジンゾウナイカ</t>
    </rPh>
    <phoneticPr fontId="3"/>
  </si>
  <si>
    <t>呼吸器内科</t>
    <rPh sb="0" eb="5">
      <t>コキュウキナイカ</t>
    </rPh>
    <phoneticPr fontId="3"/>
  </si>
  <si>
    <t>膠原病内科</t>
    <rPh sb="0" eb="5">
      <t>コウゲンビョウナイカ</t>
    </rPh>
    <phoneticPr fontId="3"/>
  </si>
  <si>
    <t>精神科</t>
    <rPh sb="0" eb="3">
      <t>セイシンカ</t>
    </rPh>
    <phoneticPr fontId="3"/>
  </si>
  <si>
    <t>小児科</t>
    <rPh sb="0" eb="3">
      <t>ショウニカ</t>
    </rPh>
    <phoneticPr fontId="3"/>
  </si>
  <si>
    <t>消化器外科</t>
    <rPh sb="0" eb="5">
      <t>ショウカキゲカ</t>
    </rPh>
    <phoneticPr fontId="3"/>
  </si>
  <si>
    <t>小児外科</t>
    <rPh sb="0" eb="4">
      <t>ショウニゲカ</t>
    </rPh>
    <phoneticPr fontId="3"/>
  </si>
  <si>
    <t>心臓血管外科</t>
    <rPh sb="0" eb="6">
      <t>シンゾウケ</t>
    </rPh>
    <phoneticPr fontId="3"/>
  </si>
  <si>
    <t>乳腺内分泌外科</t>
    <rPh sb="0" eb="7">
      <t>ニュウセンナ</t>
    </rPh>
    <phoneticPr fontId="3"/>
  </si>
  <si>
    <t>整形外科</t>
    <rPh sb="0" eb="4">
      <t>セイケイゲカ</t>
    </rPh>
    <phoneticPr fontId="3"/>
  </si>
  <si>
    <t>皮膚科</t>
    <rPh sb="0" eb="3">
      <t>ヒフカ</t>
    </rPh>
    <phoneticPr fontId="3"/>
  </si>
  <si>
    <t>泌尿器科</t>
    <rPh sb="0" eb="4">
      <t>ヒニョウキカ</t>
    </rPh>
    <phoneticPr fontId="3"/>
  </si>
  <si>
    <t>眼科</t>
    <rPh sb="0" eb="2">
      <t>ガンカ</t>
    </rPh>
    <phoneticPr fontId="3"/>
  </si>
  <si>
    <t>耳鼻咽喉科</t>
    <rPh sb="0" eb="5">
      <t>ジビインコウカ</t>
    </rPh>
    <phoneticPr fontId="3"/>
  </si>
  <si>
    <t>頭頸部外科</t>
    <rPh sb="0" eb="5">
      <t>トウケイブゲカ</t>
    </rPh>
    <phoneticPr fontId="3"/>
  </si>
  <si>
    <t>放射線科</t>
    <rPh sb="0" eb="4">
      <t>ホウシャセンカ</t>
    </rPh>
    <phoneticPr fontId="3"/>
  </si>
  <si>
    <t>放射線治療科</t>
    <rPh sb="0" eb="6">
      <t>ホウシャセンチリョウカ</t>
    </rPh>
    <phoneticPr fontId="3"/>
  </si>
  <si>
    <t>女性診療科</t>
    <rPh sb="0" eb="5">
      <t>ジョセイ</t>
    </rPh>
    <phoneticPr fontId="3"/>
  </si>
  <si>
    <t>婦人科腫瘍科</t>
    <rPh sb="0" eb="3">
      <t>フジンカ</t>
    </rPh>
    <rPh sb="3" eb="6">
      <t>シュヨウカ</t>
    </rPh>
    <phoneticPr fontId="3"/>
  </si>
  <si>
    <t>麻酔科</t>
    <rPh sb="0" eb="3">
      <t>マスイカ</t>
    </rPh>
    <phoneticPr fontId="3"/>
  </si>
  <si>
    <t>いたみ緩和ケア科</t>
    <rPh sb="3" eb="5">
      <t>カンワ</t>
    </rPh>
    <rPh sb="7" eb="8">
      <t>カ</t>
    </rPh>
    <phoneticPr fontId="3"/>
  </si>
  <si>
    <t>歯科口腔外科</t>
    <rPh sb="0" eb="2">
      <t>シカ</t>
    </rPh>
    <rPh sb="2" eb="6">
      <t>コウクウゲカ</t>
    </rPh>
    <phoneticPr fontId="3"/>
  </si>
  <si>
    <t>薬物療法内科</t>
    <rPh sb="0" eb="4">
      <t>ヤクブツリョウホウ</t>
    </rPh>
    <rPh sb="4" eb="6">
      <t>ナイカ</t>
    </rPh>
    <phoneticPr fontId="3"/>
  </si>
  <si>
    <t>形成外科</t>
    <rPh sb="0" eb="4">
      <t>ケイセイゲカ</t>
    </rPh>
    <phoneticPr fontId="3"/>
  </si>
  <si>
    <t>救急科</t>
    <rPh sb="0" eb="3">
      <t>キュウキュウカ</t>
    </rPh>
    <phoneticPr fontId="3"/>
  </si>
  <si>
    <t>脳神経外科</t>
    <rPh sb="0" eb="5">
      <t>ノウシンケイゲカ</t>
    </rPh>
    <phoneticPr fontId="3"/>
  </si>
  <si>
    <t>脳神経小児科</t>
    <rPh sb="0" eb="3">
      <t>ノウシンケイ</t>
    </rPh>
    <rPh sb="3" eb="6">
      <t>ショウニカ</t>
    </rPh>
    <phoneticPr fontId="3"/>
  </si>
  <si>
    <t>遺伝子診療科</t>
    <rPh sb="0" eb="3">
      <t>イデンシ</t>
    </rPh>
    <rPh sb="3" eb="6">
      <t>シンリョウカ</t>
    </rPh>
    <phoneticPr fontId="3"/>
  </si>
  <si>
    <t>病理診断科</t>
    <rPh sb="0" eb="2">
      <t>ビョウリ</t>
    </rPh>
    <rPh sb="2" eb="5">
      <t>シンダンカ</t>
    </rPh>
    <phoneticPr fontId="3"/>
  </si>
  <si>
    <t>感染症内科</t>
    <rPh sb="0" eb="3">
      <t>カンセンショウ</t>
    </rPh>
    <rPh sb="3" eb="5">
      <t>ナイカ</t>
    </rPh>
    <phoneticPr fontId="3"/>
  </si>
  <si>
    <t>薬剤部</t>
    <rPh sb="0" eb="3">
      <t>ヤクザイブ</t>
    </rPh>
    <phoneticPr fontId="3"/>
  </si>
  <si>
    <t>放射線部</t>
    <rPh sb="0" eb="4">
      <t>ホウシャセンブ</t>
    </rPh>
    <phoneticPr fontId="3"/>
  </si>
  <si>
    <t>検査部</t>
    <rPh sb="0" eb="3">
      <t>ケンサブ</t>
    </rPh>
    <phoneticPr fontId="3"/>
  </si>
  <si>
    <r>
      <t>責任医師の所属（診療科名）を</t>
    </r>
    <r>
      <rPr>
        <sz val="9"/>
        <color rgb="FFFF0000"/>
        <rFont val="HG丸ｺﾞｼｯｸM-PRO"/>
        <family val="3"/>
        <charset val="128"/>
      </rPr>
      <t>プルダウンから選択</t>
    </r>
    <r>
      <rPr>
        <sz val="9"/>
        <color theme="1"/>
        <rFont val="HG丸ｺﾞｼｯｸM-PRO"/>
        <family val="3"/>
        <charset val="128"/>
      </rPr>
      <t>して下さい。</t>
    </r>
    <rPh sb="0" eb="2">
      <t>セキニン</t>
    </rPh>
    <rPh sb="2" eb="4">
      <t>イシ</t>
    </rPh>
    <rPh sb="5" eb="7">
      <t>ショゾク</t>
    </rPh>
    <rPh sb="8" eb="10">
      <t>シンリョウ</t>
    </rPh>
    <rPh sb="10" eb="12">
      <t>カメイ</t>
    </rPh>
    <rPh sb="21" eb="23">
      <t>センタク</t>
    </rPh>
    <rPh sb="25" eb="26">
      <t>クダ</t>
    </rPh>
    <phoneticPr fontId="3"/>
  </si>
  <si>
    <t>◯◯◯◯◯科</t>
    <rPh sb="5" eb="6">
      <t>カ</t>
    </rPh>
    <phoneticPr fontId="3"/>
  </si>
  <si>
    <t>△△　△△</t>
    <phoneticPr fontId="3"/>
  </si>
  <si>
    <t>■</t>
  </si>
  <si>
    <t>1-2</t>
    <phoneticPr fontId="3"/>
  </si>
  <si>
    <t>3-1</t>
    <phoneticPr fontId="3"/>
  </si>
  <si>
    <t>3-2</t>
    <phoneticPr fontId="3"/>
  </si>
  <si>
    <t>3-3</t>
    <phoneticPr fontId="3"/>
  </si>
  <si>
    <t>契約終了日</t>
    <rPh sb="0" eb="2">
      <t>ケイヤク</t>
    </rPh>
    <rPh sb="2" eb="5">
      <t>シュウリョウビ</t>
    </rPh>
    <phoneticPr fontId="3"/>
  </si>
  <si>
    <t>第</t>
    <phoneticPr fontId="3"/>
  </si>
  <si>
    <t>血液内科</t>
    <rPh sb="0" eb="4">
      <t>ケツエキ</t>
    </rPh>
    <phoneticPr fontId="3"/>
  </si>
  <si>
    <t>神経病理診断科</t>
    <rPh sb="0" eb="2">
      <t>シンケイ</t>
    </rPh>
    <rPh sb="2" eb="4">
      <t>ビョウリ</t>
    </rPh>
    <rPh sb="4" eb="6">
      <t>シンダン</t>
    </rPh>
    <rPh sb="6" eb="7">
      <t>カ</t>
    </rPh>
    <phoneticPr fontId="3"/>
  </si>
  <si>
    <t>5-1</t>
    <phoneticPr fontId="3"/>
  </si>
  <si>
    <t>5-2</t>
    <phoneticPr fontId="3"/>
  </si>
  <si>
    <t>5-3</t>
    <phoneticPr fontId="3"/>
  </si>
  <si>
    <t>6-1</t>
    <phoneticPr fontId="3"/>
  </si>
  <si>
    <t>6-2</t>
    <phoneticPr fontId="3"/>
  </si>
  <si>
    <t>6-3</t>
    <phoneticPr fontId="3"/>
  </si>
  <si>
    <t>6-4</t>
    <phoneticPr fontId="3"/>
  </si>
  <si>
    <t>8-1</t>
    <phoneticPr fontId="3"/>
  </si>
  <si>
    <t>8-2</t>
    <phoneticPr fontId="3"/>
  </si>
  <si>
    <t>8-3</t>
    <phoneticPr fontId="3"/>
  </si>
  <si>
    <t>8-4</t>
    <phoneticPr fontId="3"/>
  </si>
  <si>
    <t>8-5</t>
    <phoneticPr fontId="3"/>
  </si>
  <si>
    <t>　以上の合意の証しとして本書３通を作成し、甲乙丙各１通を保有する。</t>
    <rPh sb="1" eb="3">
      <t>イジョウ</t>
    </rPh>
    <rPh sb="4" eb="6">
      <t>ゴウイ</t>
    </rPh>
    <rPh sb="7" eb="8">
      <t>アカシ</t>
    </rPh>
    <rPh sb="12" eb="14">
      <t>ホンショ</t>
    </rPh>
    <rPh sb="15" eb="16">
      <t>ツウ</t>
    </rPh>
    <rPh sb="17" eb="19">
      <t>サクセイ</t>
    </rPh>
    <rPh sb="21" eb="23">
      <t>コウオツ</t>
    </rPh>
    <rPh sb="23" eb="24">
      <t>ヘイ</t>
    </rPh>
    <rPh sb="24" eb="25">
      <t>カク</t>
    </rPh>
    <rPh sb="26" eb="27">
      <t>ツウ</t>
    </rPh>
    <rPh sb="28" eb="30">
      <t>ホユウ</t>
    </rPh>
    <phoneticPr fontId="3"/>
  </si>
  <si>
    <t>　以上の合意の証しとして本書２通を作成し、甲乙各１通を保有する。</t>
    <rPh sb="1" eb="3">
      <t>イジョウ</t>
    </rPh>
    <rPh sb="4" eb="6">
      <t>ゴウイ</t>
    </rPh>
    <rPh sb="7" eb="8">
      <t>アカシ</t>
    </rPh>
    <rPh sb="12" eb="14">
      <t>ホンショ</t>
    </rPh>
    <rPh sb="15" eb="16">
      <t>ツウ</t>
    </rPh>
    <rPh sb="17" eb="19">
      <t>サクセイ</t>
    </rPh>
    <rPh sb="21" eb="23">
      <t>コウオツ</t>
    </rPh>
    <rPh sb="23" eb="24">
      <t>カク</t>
    </rPh>
    <rPh sb="25" eb="26">
      <t>ツウ</t>
    </rPh>
    <rPh sb="27" eb="29">
      <t>ホユウ</t>
    </rPh>
    <phoneticPr fontId="3"/>
  </si>
  <si>
    <t>中 島 　廣 光</t>
    <rPh sb="0" eb="1">
      <t>ナカ</t>
    </rPh>
    <rPh sb="2" eb="3">
      <t>シマ</t>
    </rPh>
    <rPh sb="5" eb="6">
      <t>ヒロ</t>
    </rPh>
    <rPh sb="7" eb="8">
      <t>ミツ</t>
    </rPh>
    <phoneticPr fontId="3"/>
  </si>
  <si>
    <t>西暦　　　年　　月　　日</t>
    <rPh sb="0" eb="2">
      <t>セイレキ</t>
    </rPh>
    <rPh sb="5" eb="6">
      <t>ネン</t>
    </rPh>
    <rPh sb="8" eb="9">
      <t>ガツ</t>
    </rPh>
    <rPh sb="11" eb="12">
      <t>ニチ</t>
    </rPh>
    <phoneticPr fontId="3"/>
  </si>
  <si>
    <t>　『国立大学法人鳥取大学』(以下「甲」という。）と『（依頼者の名称）』（以下「乙」という。）との間において、西暦　　　年　　月　　日付けで締結した製造販売後調査等に関する契約書の一部を以下の通り変更する。なお、その他の条項については原契約の通りとする。</t>
    <rPh sb="27" eb="30">
      <t>イライシャ</t>
    </rPh>
    <rPh sb="31" eb="33">
      <t>メイショウ</t>
    </rPh>
    <rPh sb="36" eb="38">
      <t>イカ</t>
    </rPh>
    <rPh sb="39" eb="40">
      <t>オツ</t>
    </rPh>
    <rPh sb="48" eb="49">
      <t>アイダ</t>
    </rPh>
    <rPh sb="54" eb="56">
      <t>セイレキ</t>
    </rPh>
    <rPh sb="59" eb="60">
      <t>ネン</t>
    </rPh>
    <rPh sb="62" eb="63">
      <t>ツキ</t>
    </rPh>
    <rPh sb="65" eb="66">
      <t>ヒ</t>
    </rPh>
    <rPh sb="66" eb="67">
      <t>ヅ</t>
    </rPh>
    <rPh sb="69" eb="71">
      <t>テイケツ</t>
    </rPh>
    <rPh sb="77" eb="78">
      <t>ゴ</t>
    </rPh>
    <rPh sb="78" eb="80">
      <t>チョウサ</t>
    </rPh>
    <rPh sb="80" eb="81">
      <t>トウ</t>
    </rPh>
    <rPh sb="82" eb="83">
      <t>カン</t>
    </rPh>
    <rPh sb="85" eb="86">
      <t>ケイヤク</t>
    </rPh>
    <rPh sb="86" eb="87">
      <t>ヤク</t>
    </rPh>
    <phoneticPr fontId="3"/>
  </si>
  <si>
    <t>腫瘍内科</t>
    <rPh sb="0" eb="2">
      <t>シュヨウ</t>
    </rPh>
    <rPh sb="2" eb="4">
      <t>ナイカ</t>
    </rPh>
    <phoneticPr fontId="3"/>
  </si>
  <si>
    <t>法人鳥取大学分任出納責任者の発する請求書により、西暦　　　　年　　月　　日までに納付しな</t>
    <rPh sb="0" eb="2">
      <t>ホウジン</t>
    </rPh>
    <rPh sb="2" eb="4">
      <t>トットリ</t>
    </rPh>
    <rPh sb="4" eb="6">
      <t>ダイガク</t>
    </rPh>
    <rPh sb="6" eb="7">
      <t>ブン</t>
    </rPh>
    <rPh sb="7" eb="8">
      <t>ニン</t>
    </rPh>
    <rPh sb="8" eb="10">
      <t>スイトウ</t>
    </rPh>
    <rPh sb="10" eb="13">
      <t>セキニンシャ</t>
    </rPh>
    <rPh sb="14" eb="15">
      <t>ハッ</t>
    </rPh>
    <rPh sb="17" eb="20">
      <t>セイキュウショ</t>
    </rPh>
    <rPh sb="24" eb="26">
      <t>セイレキ</t>
    </rPh>
    <rPh sb="30" eb="31">
      <t>ネン</t>
    </rPh>
    <rPh sb="33" eb="34">
      <t>ツキ</t>
    </rPh>
    <rPh sb="36" eb="37">
      <t>ヒ</t>
    </rPh>
    <rPh sb="40" eb="42">
      <t>ノウフ</t>
    </rPh>
    <phoneticPr fontId="3"/>
  </si>
  <si>
    <t>ければならない。</t>
    <phoneticPr fontId="3"/>
  </si>
  <si>
    <t>　『国立大学法人鳥取大学』(以下「甲」という。）と『（依頼者の名称）』（以下「乙」という。）並びに『 (製造販売後調査等受託者の名称）  』(以下「丙」という。）との間において、西暦　　　年　　月　　日付けで締結した製造販売後調査等に関する契約書の一部を以下の通り変更する。なお、その他の条項については原契約の通りとする。</t>
    <rPh sb="27" eb="30">
      <t>イライシャ</t>
    </rPh>
    <rPh sb="31" eb="33">
      <t>メイショウ</t>
    </rPh>
    <rPh sb="36" eb="38">
      <t>イカ</t>
    </rPh>
    <rPh sb="39" eb="40">
      <t>オツ</t>
    </rPh>
    <rPh sb="46" eb="47">
      <t>ナラ</t>
    </rPh>
    <rPh sb="52" eb="59">
      <t>セイゾウハンバイゴチョウサ</t>
    </rPh>
    <rPh sb="59" eb="60">
      <t>トウ</t>
    </rPh>
    <rPh sb="60" eb="63">
      <t>ジュタクシャ</t>
    </rPh>
    <rPh sb="64" eb="66">
      <t>メイショウ</t>
    </rPh>
    <rPh sb="71" eb="73">
      <t>イカ</t>
    </rPh>
    <rPh sb="74" eb="75">
      <t>ヘイ</t>
    </rPh>
    <rPh sb="83" eb="84">
      <t>アイダ</t>
    </rPh>
    <rPh sb="104" eb="106">
      <t>テイケツ</t>
    </rPh>
    <rPh sb="112" eb="113">
      <t>ゴ</t>
    </rPh>
    <rPh sb="113" eb="115">
      <t>チョウサ</t>
    </rPh>
    <rPh sb="115" eb="116">
      <t>トウ</t>
    </rPh>
    <rPh sb="117" eb="118">
      <t>カン</t>
    </rPh>
    <rPh sb="120" eb="121">
      <t>ケイヤク</t>
    </rPh>
    <rPh sb="121" eb="122">
      <t>ヤク</t>
    </rPh>
    <phoneticPr fontId="3"/>
  </si>
  <si>
    <t>　　×１．１０</t>
    <phoneticPr fontId="3"/>
  </si>
  <si>
    <t>再生医療等製品</t>
    <rPh sb="0" eb="2">
      <t>サイセイ</t>
    </rPh>
    <rPh sb="2" eb="4">
      <t>イリョウ</t>
    </rPh>
    <rPh sb="4" eb="5">
      <t>トウ</t>
    </rPh>
    <rPh sb="5" eb="7">
      <t>セイヒン</t>
    </rPh>
    <phoneticPr fontId="60"/>
  </si>
  <si>
    <t>製造販売後調査進捗状況確認票</t>
    <rPh sb="0" eb="2">
      <t>セイゾウ</t>
    </rPh>
    <rPh sb="2" eb="4">
      <t>ハンバイ</t>
    </rPh>
    <rPh sb="4" eb="5">
      <t>ゴ</t>
    </rPh>
    <rPh sb="5" eb="7">
      <t>チョウサ</t>
    </rPh>
    <rPh sb="7" eb="9">
      <t>シンチョク</t>
    </rPh>
    <rPh sb="9" eb="11">
      <t>ジョウキョウ</t>
    </rPh>
    <rPh sb="11" eb="13">
      <t>カクニン</t>
    </rPh>
    <rPh sb="13" eb="14">
      <t>ヒョウ</t>
    </rPh>
    <phoneticPr fontId="60"/>
  </si>
  <si>
    <t>～</t>
    <phoneticPr fontId="3"/>
  </si>
  <si>
    <t>1症例当たりの調査票数</t>
    <phoneticPr fontId="3"/>
  </si>
  <si>
    <t>登録日</t>
    <rPh sb="0" eb="2">
      <t>トウロク</t>
    </rPh>
    <rPh sb="2" eb="3">
      <t>ビ</t>
    </rPh>
    <phoneticPr fontId="3"/>
  </si>
  <si>
    <t>報告</t>
    <rPh sb="0" eb="2">
      <t>ホウコク</t>
    </rPh>
    <phoneticPr fontId="3"/>
  </si>
  <si>
    <t>■規定外なし</t>
  </si>
  <si>
    <t>区分（再生医療等製品）</t>
    <rPh sb="0" eb="2">
      <t>クブン</t>
    </rPh>
    <rPh sb="3" eb="5">
      <t>サイセイ</t>
    </rPh>
    <rPh sb="5" eb="7">
      <t>イリョウ</t>
    </rPh>
    <rPh sb="7" eb="8">
      <t>トウ</t>
    </rPh>
    <rPh sb="8" eb="10">
      <t>セイヒン</t>
    </rPh>
    <phoneticPr fontId="3"/>
  </si>
  <si>
    <t>1 症例目</t>
    <rPh sb="2" eb="4">
      <t>ショウレイ</t>
    </rPh>
    <rPh sb="4" eb="5">
      <t>メ</t>
    </rPh>
    <phoneticPr fontId="3"/>
  </si>
  <si>
    <t>2 症例目</t>
    <rPh sb="2" eb="4">
      <t>ショウレイ</t>
    </rPh>
    <rPh sb="4" eb="5">
      <t>メ</t>
    </rPh>
    <phoneticPr fontId="3"/>
  </si>
  <si>
    <t>3 症例目</t>
    <rPh sb="2" eb="4">
      <t>ショウレイ</t>
    </rPh>
    <rPh sb="4" eb="5">
      <t>メ</t>
    </rPh>
    <phoneticPr fontId="3"/>
  </si>
  <si>
    <t>4 症例目</t>
    <rPh sb="2" eb="4">
      <t>ショウレイ</t>
    </rPh>
    <rPh sb="4" eb="5">
      <t>メ</t>
    </rPh>
    <phoneticPr fontId="3"/>
  </si>
  <si>
    <t>5 症例目</t>
    <rPh sb="2" eb="4">
      <t>ショウレイ</t>
    </rPh>
    <rPh sb="4" eb="5">
      <t>メ</t>
    </rPh>
    <phoneticPr fontId="3"/>
  </si>
  <si>
    <t>6 症例目</t>
    <rPh sb="2" eb="4">
      <t>ショウレイ</t>
    </rPh>
    <rPh sb="4" eb="5">
      <t>メ</t>
    </rPh>
    <phoneticPr fontId="3"/>
  </si>
  <si>
    <t>7 症例目</t>
    <rPh sb="2" eb="4">
      <t>ショウレイ</t>
    </rPh>
    <rPh sb="4" eb="5">
      <t>メ</t>
    </rPh>
    <phoneticPr fontId="3"/>
  </si>
  <si>
    <t>8 症例目</t>
    <rPh sb="2" eb="4">
      <t>ショウレイ</t>
    </rPh>
    <rPh sb="4" eb="5">
      <t>メ</t>
    </rPh>
    <phoneticPr fontId="3"/>
  </si>
  <si>
    <t>9 症例目</t>
    <rPh sb="2" eb="4">
      <t>ショウレイ</t>
    </rPh>
    <rPh sb="4" eb="5">
      <t>メ</t>
    </rPh>
    <phoneticPr fontId="3"/>
  </si>
  <si>
    <t>10 症例目</t>
    <rPh sb="3" eb="5">
      <t>ショウレイ</t>
    </rPh>
    <rPh sb="5" eb="6">
      <t>メ</t>
    </rPh>
    <phoneticPr fontId="3"/>
  </si>
  <si>
    <t>9月</t>
  </si>
  <si>
    <t>9月</t>
    <rPh sb="1" eb="2">
      <t>ガツ</t>
    </rPh>
    <phoneticPr fontId="3"/>
  </si>
  <si>
    <t>3月</t>
  </si>
  <si>
    <t>3月</t>
    <rPh sb="1" eb="2">
      <t>ガツ</t>
    </rPh>
    <phoneticPr fontId="3"/>
  </si>
  <si>
    <t>契約年度：</t>
    <rPh sb="0" eb="2">
      <t>ケイヤク</t>
    </rPh>
    <rPh sb="2" eb="4">
      <t>ネンド</t>
    </rPh>
    <phoneticPr fontId="3"/>
  </si>
  <si>
    <t>各年度半期当たりの請求：単価×報告書数</t>
    <rPh sb="0" eb="3">
      <t>カクネンド</t>
    </rPh>
    <rPh sb="3" eb="5">
      <t>ハンキ</t>
    </rPh>
    <rPh sb="5" eb="6">
      <t>ア</t>
    </rPh>
    <rPh sb="9" eb="11">
      <t>セイキュウ</t>
    </rPh>
    <rPh sb="12" eb="14">
      <t>タンカ</t>
    </rPh>
    <rPh sb="15" eb="18">
      <t>ホウコクショ</t>
    </rPh>
    <rPh sb="18" eb="19">
      <t>スウ</t>
    </rPh>
    <phoneticPr fontId="3"/>
  </si>
  <si>
    <t>集計年度/月</t>
    <rPh sb="0" eb="2">
      <t>シュウケイ</t>
    </rPh>
    <rPh sb="2" eb="4">
      <t>ネンド</t>
    </rPh>
    <rPh sb="5" eb="6">
      <t>ツキ</t>
    </rPh>
    <phoneticPr fontId="3"/>
  </si>
  <si>
    <t>請求月</t>
    <rPh sb="0" eb="2">
      <t>セイキュウ</t>
    </rPh>
    <rPh sb="2" eb="3">
      <t>ツキ</t>
    </rPh>
    <phoneticPr fontId="3"/>
  </si>
  <si>
    <t>10月</t>
  </si>
  <si>
    <t>10月</t>
    <rPh sb="2" eb="3">
      <t>ガツ</t>
    </rPh>
    <phoneticPr fontId="3"/>
  </si>
  <si>
    <t>4月</t>
  </si>
  <si>
    <t>4月</t>
    <rPh sb="1" eb="2">
      <t>ガツ</t>
    </rPh>
    <phoneticPr fontId="3"/>
  </si>
  <si>
    <t xml:space="preserve"> 予 定 症 例 数</t>
    <rPh sb="1" eb="2">
      <t>ヨ</t>
    </rPh>
    <rPh sb="3" eb="4">
      <t>サダム</t>
    </rPh>
    <rPh sb="5" eb="6">
      <t>ショウ</t>
    </rPh>
    <rPh sb="7" eb="8">
      <t>レイ</t>
    </rPh>
    <rPh sb="9" eb="10">
      <t>スウ</t>
    </rPh>
    <phoneticPr fontId="3"/>
  </si>
  <si>
    <t>規定外</t>
    <rPh sb="0" eb="2">
      <t>キテイ</t>
    </rPh>
    <rPh sb="2" eb="3">
      <t>ガイ</t>
    </rPh>
    <phoneticPr fontId="3"/>
  </si>
  <si>
    <t>鳥大製造販売後書式８</t>
    <rPh sb="0" eb="1">
      <t>トリ</t>
    </rPh>
    <rPh sb="1" eb="2">
      <t>ダイ</t>
    </rPh>
    <rPh sb="2" eb="4">
      <t>セイゾウ</t>
    </rPh>
    <rPh sb="4" eb="7">
      <t>ハンバイゴ</t>
    </rPh>
    <rPh sb="7" eb="9">
      <t>ショシキ</t>
    </rPh>
    <phoneticPr fontId="3"/>
  </si>
  <si>
    <t>（製造販売後調査責任医師→医療機関の長）</t>
    <rPh sb="1" eb="3">
      <t>セイゾウ</t>
    </rPh>
    <rPh sb="3" eb="6">
      <t>ハンバイゴ</t>
    </rPh>
    <rPh sb="6" eb="8">
      <t>チョウサ</t>
    </rPh>
    <rPh sb="8" eb="10">
      <t>セキニン</t>
    </rPh>
    <rPh sb="10" eb="12">
      <t>イシ</t>
    </rPh>
    <rPh sb="13" eb="15">
      <t>イリョウ</t>
    </rPh>
    <rPh sb="15" eb="17">
      <t>キカン</t>
    </rPh>
    <rPh sb="18" eb="19">
      <t>チョウ</t>
    </rPh>
    <phoneticPr fontId="3"/>
  </si>
  <si>
    <t>（医療機関の長→治験審査委員会委員長、製造販売後調査依頼者）</t>
    <rPh sb="1" eb="3">
      <t>イリョウ</t>
    </rPh>
    <rPh sb="3" eb="5">
      <t>キカン</t>
    </rPh>
    <rPh sb="6" eb="7">
      <t>チョウ</t>
    </rPh>
    <rPh sb="8" eb="10">
      <t>チケン</t>
    </rPh>
    <rPh sb="10" eb="12">
      <t>シンサ</t>
    </rPh>
    <rPh sb="12" eb="15">
      <t>イインカイ</t>
    </rPh>
    <rPh sb="15" eb="18">
      <t>イインチョウ</t>
    </rPh>
    <rPh sb="19" eb="21">
      <t>セイゾウ</t>
    </rPh>
    <rPh sb="21" eb="24">
      <t>ハンバイゴ</t>
    </rPh>
    <rPh sb="24" eb="26">
      <t>チョウサ</t>
    </rPh>
    <rPh sb="26" eb="29">
      <t>イライシャ</t>
    </rPh>
    <phoneticPr fontId="3"/>
  </si>
  <si>
    <t>製造販売後調査終了(中止・中断)報告書</t>
    <rPh sb="4" eb="5">
      <t>ゴ</t>
    </rPh>
    <rPh sb="5" eb="7">
      <t>チョウサ</t>
    </rPh>
    <rPh sb="7" eb="9">
      <t>シュウリョウ</t>
    </rPh>
    <rPh sb="10" eb="12">
      <t>チュウシ</t>
    </rPh>
    <rPh sb="13" eb="15">
      <t>チュウダン</t>
    </rPh>
    <rPh sb="16" eb="19">
      <t>ホウコクショ</t>
    </rPh>
    <phoneticPr fontId="3"/>
  </si>
  <si>
    <t>病  院  長　　 殿</t>
    <rPh sb="0" eb="7">
      <t>ビョウインチョウ</t>
    </rPh>
    <rPh sb="10" eb="11">
      <t>ドノ</t>
    </rPh>
    <phoneticPr fontId="3"/>
  </si>
  <si>
    <t>製造販売後調査責任医師</t>
    <rPh sb="4" eb="7">
      <t>ゴチョウサ</t>
    </rPh>
    <rPh sb="7" eb="9">
      <t>セキニン</t>
    </rPh>
    <rPh sb="9" eb="11">
      <t>イシ</t>
    </rPh>
    <phoneticPr fontId="3"/>
  </si>
  <si>
    <t>氏　名：</t>
    <rPh sb="0" eb="3">
      <t>シメイ</t>
    </rPh>
    <phoneticPr fontId="3"/>
  </si>
  <si>
    <t>下記の製造販売後調査を以下のとおり</t>
    <rPh sb="0" eb="2">
      <t>カキ</t>
    </rPh>
    <rPh sb="7" eb="8">
      <t>ゴ</t>
    </rPh>
    <rPh sb="8" eb="10">
      <t>チョウサ</t>
    </rPh>
    <rPh sb="11" eb="13">
      <t>イカ</t>
    </rPh>
    <phoneticPr fontId="3"/>
  </si>
  <si>
    <t>　</t>
  </si>
  <si>
    <t>　しましたので報告いたします。</t>
  </si>
  <si>
    <t xml:space="preserve"> 依　頼　者</t>
    <rPh sb="1" eb="2">
      <t>ヤスシ</t>
    </rPh>
    <rPh sb="3" eb="4">
      <t>ヨリ</t>
    </rPh>
    <rPh sb="5" eb="6">
      <t>シャ</t>
    </rPh>
    <phoneticPr fontId="3"/>
  </si>
  <si>
    <t xml:space="preserve"> 実 施 症 例 数</t>
    <rPh sb="1" eb="2">
      <t>ジツ</t>
    </rPh>
    <rPh sb="3" eb="4">
      <t>シ</t>
    </rPh>
    <rPh sb="5" eb="6">
      <t>ショウ</t>
    </rPh>
    <rPh sb="7" eb="8">
      <t>レイ</t>
    </rPh>
    <rPh sb="9" eb="10">
      <t>スウ</t>
    </rPh>
    <phoneticPr fontId="3"/>
  </si>
  <si>
    <t>実施者数　　　　　　　</t>
    <rPh sb="0" eb="2">
      <t>ジッシ</t>
    </rPh>
    <rPh sb="2" eb="3">
      <t>ヒケンシャ</t>
    </rPh>
    <rPh sb="3" eb="4">
      <t>スウ</t>
    </rPh>
    <phoneticPr fontId="3"/>
  </si>
  <si>
    <t>例）</t>
    <phoneticPr fontId="3"/>
  </si>
  <si>
    <t xml:space="preserve"> 契  約  期　間</t>
    <rPh sb="1" eb="2">
      <t>チギリ</t>
    </rPh>
    <rPh sb="4" eb="5">
      <t>ヤク</t>
    </rPh>
    <rPh sb="7" eb="8">
      <t>キ</t>
    </rPh>
    <rPh sb="9" eb="10">
      <t>アイダ</t>
    </rPh>
    <phoneticPr fontId="3"/>
  </si>
  <si>
    <t>有効性</t>
    <rPh sb="0" eb="3">
      <t>ユウコウセイ</t>
    </rPh>
    <phoneticPr fontId="3"/>
  </si>
  <si>
    <t>製造販売後調査結果の概要</t>
    <rPh sb="4" eb="7">
      <t>ゴチョウサ</t>
    </rPh>
    <rPh sb="7" eb="9">
      <t>ケッカ</t>
    </rPh>
    <phoneticPr fontId="3"/>
  </si>
  <si>
    <t>製造販売後調査を中止・中断した場合、その理由を記載する。</t>
    <rPh sb="4" eb="7">
      <t>ゴチョウサ</t>
    </rPh>
    <rPh sb="8" eb="10">
      <t>チュウシ</t>
    </rPh>
    <phoneticPr fontId="3"/>
  </si>
  <si>
    <t>1）</t>
    <phoneticPr fontId="3"/>
  </si>
  <si>
    <t>　1)有害事象があった場合、その内容、処置、経過、転帰、製造販売後調査薬等との関係等も記載する。</t>
    <rPh sb="3" eb="5">
      <t>ユウガイ</t>
    </rPh>
    <rPh sb="5" eb="7">
      <t>ジショウ</t>
    </rPh>
    <rPh sb="11" eb="13">
      <t>バアイ</t>
    </rPh>
    <rPh sb="16" eb="18">
      <t>ナイヨウ</t>
    </rPh>
    <rPh sb="19" eb="21">
      <t>ショチ</t>
    </rPh>
    <rPh sb="22" eb="24">
      <t>ケイカ</t>
    </rPh>
    <rPh sb="25" eb="27">
      <t>テンキ</t>
    </rPh>
    <rPh sb="33" eb="35">
      <t>チョウサ</t>
    </rPh>
    <rPh sb="35" eb="36">
      <t>ヤク</t>
    </rPh>
    <rPh sb="36" eb="37">
      <t>トウ</t>
    </rPh>
    <rPh sb="39" eb="41">
      <t>カンケイ</t>
    </rPh>
    <rPh sb="41" eb="42">
      <t>トウ</t>
    </rPh>
    <rPh sb="43" eb="45">
      <t>キサイ</t>
    </rPh>
    <phoneticPr fontId="3"/>
  </si>
  <si>
    <t>　鳥取大学医学部附属病院治験審査委員会　委員長</t>
    <rPh sb="1" eb="5">
      <t>トットリダイガク</t>
    </rPh>
    <rPh sb="5" eb="12">
      <t>イガクブフゾクビョウイン</t>
    </rPh>
    <rPh sb="12" eb="14">
      <t>チケン</t>
    </rPh>
    <rPh sb="14" eb="16">
      <t>シンサ</t>
    </rPh>
    <rPh sb="16" eb="19">
      <t>イインカイ</t>
    </rPh>
    <rPh sb="20" eb="23">
      <t>イインチョウ</t>
    </rPh>
    <phoneticPr fontId="3"/>
  </si>
  <si>
    <t>　製造販売後調査依頼者</t>
    <rPh sb="1" eb="3">
      <t>セイゾウ</t>
    </rPh>
    <rPh sb="3" eb="6">
      <t>ハンバイゴ</t>
    </rPh>
    <rPh sb="6" eb="8">
      <t>チョウサ</t>
    </rPh>
    <rPh sb="8" eb="11">
      <t>イライシャ</t>
    </rPh>
    <phoneticPr fontId="3"/>
  </si>
  <si>
    <t>上記製造販売後調査について以上のとおり通知いたします。</t>
    <rPh sb="0" eb="2">
      <t>ジョウキ</t>
    </rPh>
    <rPh sb="2" eb="4">
      <t>セイゾウ</t>
    </rPh>
    <rPh sb="4" eb="7">
      <t>ハンバイゴ</t>
    </rPh>
    <rPh sb="7" eb="9">
      <t>チョウサ</t>
    </rPh>
    <rPh sb="13" eb="15">
      <t>イジョウ</t>
    </rPh>
    <rPh sb="19" eb="21">
      <t>ツウチ</t>
    </rPh>
    <phoneticPr fontId="3"/>
  </si>
  <si>
    <t>鳥取大学医学部附属病院　病院長</t>
    <rPh sb="0" eb="4">
      <t>トットリダイガク</t>
    </rPh>
    <rPh sb="4" eb="7">
      <t>イガクブ</t>
    </rPh>
    <rPh sb="7" eb="11">
      <t>フゾクビョウイン</t>
    </rPh>
    <rPh sb="12" eb="15">
      <t>ビョウインチョウ</t>
    </rPh>
    <phoneticPr fontId="3"/>
  </si>
  <si>
    <t xml:space="preserve"> 医 薬 品 等 名</t>
    <rPh sb="1" eb="2">
      <t>イ</t>
    </rPh>
    <rPh sb="3" eb="4">
      <t>クスリ</t>
    </rPh>
    <rPh sb="5" eb="6">
      <t>シナ</t>
    </rPh>
    <rPh sb="7" eb="8">
      <t>ナド</t>
    </rPh>
    <rPh sb="9" eb="10">
      <t>メイ</t>
    </rPh>
    <phoneticPr fontId="3"/>
  </si>
  <si>
    <t>鳥大製造販売後書式７</t>
    <rPh sb="0" eb="1">
      <t>トリ</t>
    </rPh>
    <rPh sb="1" eb="2">
      <t>ダイ</t>
    </rPh>
    <rPh sb="2" eb="4">
      <t>セイゾウ</t>
    </rPh>
    <rPh sb="4" eb="7">
      <t>ハンバイゴ</t>
    </rPh>
    <rPh sb="7" eb="9">
      <t>ショシキ</t>
    </rPh>
    <phoneticPr fontId="3"/>
  </si>
  <si>
    <t>□</t>
    <phoneticPr fontId="3"/>
  </si>
  <si>
    <t>製造販売後調査実施状況報告書</t>
    <rPh sb="4" eb="5">
      <t>ゴ</t>
    </rPh>
    <rPh sb="5" eb="7">
      <t>チョウサ</t>
    </rPh>
    <rPh sb="7" eb="9">
      <t>ジッシ</t>
    </rPh>
    <rPh sb="9" eb="11">
      <t>ジョウキョウ</t>
    </rPh>
    <rPh sb="11" eb="14">
      <t>ホウコクショ</t>
    </rPh>
    <phoneticPr fontId="3"/>
  </si>
  <si>
    <t>病  院  長 　　殿</t>
    <rPh sb="0" eb="7">
      <t>ビョウインチョウ</t>
    </rPh>
    <rPh sb="10" eb="11">
      <t>ドノ</t>
    </rPh>
    <phoneticPr fontId="3"/>
  </si>
  <si>
    <t xml:space="preserve"> 症例</t>
    <rPh sb="1" eb="3">
      <t>ショウレイ</t>
    </rPh>
    <phoneticPr fontId="3"/>
  </si>
  <si>
    <t xml:space="preserve"> 実 施 症 例 数</t>
    <rPh sb="1" eb="2">
      <t>ミ</t>
    </rPh>
    <rPh sb="3" eb="4">
      <t>シ</t>
    </rPh>
    <rPh sb="5" eb="6">
      <t>ショウ</t>
    </rPh>
    <rPh sb="7" eb="8">
      <t>レイ</t>
    </rPh>
    <rPh sb="9" eb="10">
      <t>スウ</t>
    </rPh>
    <phoneticPr fontId="3"/>
  </si>
  <si>
    <t xml:space="preserve"> 契 約 期 間</t>
    <rPh sb="1" eb="2">
      <t>チギリ</t>
    </rPh>
    <rPh sb="3" eb="4">
      <t>ヤク</t>
    </rPh>
    <rPh sb="5" eb="6">
      <t>キ</t>
    </rPh>
    <rPh sb="7" eb="8">
      <t>アイダ</t>
    </rPh>
    <phoneticPr fontId="3"/>
  </si>
  <si>
    <t xml:space="preserve"> 進 捗 状 況</t>
    <rPh sb="1" eb="2">
      <t>ススム</t>
    </rPh>
    <rPh sb="3" eb="4">
      <t>チョク</t>
    </rPh>
    <rPh sb="5" eb="6">
      <t>ジョウ</t>
    </rPh>
    <rPh sb="7" eb="8">
      <t>キョウ</t>
    </rPh>
    <phoneticPr fontId="3"/>
  </si>
  <si>
    <t xml:space="preserve"> 下記のとおり製造販売後調査の実施状況を報告致します。</t>
    <rPh sb="1" eb="3">
      <t>カキ</t>
    </rPh>
    <rPh sb="7" eb="9">
      <t>セイゾウ</t>
    </rPh>
    <rPh sb="9" eb="11">
      <t>ハンバイ</t>
    </rPh>
    <rPh sb="11" eb="12">
      <t>ゴ</t>
    </rPh>
    <rPh sb="12" eb="14">
      <t>チョウサ</t>
    </rPh>
    <phoneticPr fontId="3"/>
  </si>
  <si>
    <t>調査継続中</t>
    <rPh sb="0" eb="2">
      <t>チョウサ</t>
    </rPh>
    <rPh sb="2" eb="4">
      <t>ケイゾク</t>
    </rPh>
    <rPh sb="4" eb="5">
      <t>チュウ</t>
    </rPh>
    <phoneticPr fontId="3"/>
  </si>
  <si>
    <t>登録のみに移行（今回にて実施状況報告は終了）</t>
    <rPh sb="0" eb="2">
      <t>トウロク</t>
    </rPh>
    <rPh sb="5" eb="7">
      <t>イコウ</t>
    </rPh>
    <rPh sb="8" eb="10">
      <t>コンカイ</t>
    </rPh>
    <rPh sb="12" eb="14">
      <t>ジッシ</t>
    </rPh>
    <rPh sb="14" eb="16">
      <t>ジョウキョウ</t>
    </rPh>
    <rPh sb="16" eb="18">
      <t>ホウコク</t>
    </rPh>
    <rPh sb="19" eb="21">
      <t>シュウリョウ</t>
    </rPh>
    <phoneticPr fontId="3"/>
  </si>
  <si>
    <t>依頼者名</t>
    <rPh sb="0" eb="3">
      <t>イライシャ</t>
    </rPh>
    <rPh sb="3" eb="4">
      <t>メイ</t>
    </rPh>
    <phoneticPr fontId="3"/>
  </si>
  <si>
    <t>担当者</t>
    <rPh sb="0" eb="3">
      <t>タントウシャ</t>
    </rPh>
    <phoneticPr fontId="3"/>
  </si>
  <si>
    <t>所属</t>
    <rPh sb="0" eb="2">
      <t>ショゾク</t>
    </rPh>
    <phoneticPr fontId="3"/>
  </si>
  <si>
    <t>氏名</t>
    <rPh sb="0" eb="2">
      <t>シメイ</t>
    </rPh>
    <phoneticPr fontId="3"/>
  </si>
  <si>
    <t>担当者住所</t>
    <rPh sb="0" eb="3">
      <t>タントウシャ</t>
    </rPh>
    <rPh sb="3" eb="5">
      <t>ジュウショ</t>
    </rPh>
    <phoneticPr fontId="3"/>
  </si>
  <si>
    <t>〒</t>
    <phoneticPr fontId="3"/>
  </si>
  <si>
    <t>住所</t>
    <rPh sb="0" eb="2">
      <t>ジュウショ</t>
    </rPh>
    <phoneticPr fontId="3"/>
  </si>
  <si>
    <t>TEL/FAX</t>
    <phoneticPr fontId="3"/>
  </si>
  <si>
    <t>TEL</t>
    <phoneticPr fontId="3"/>
  </si>
  <si>
    <t>FAX</t>
    <phoneticPr fontId="3"/>
  </si>
  <si>
    <t>E-mail</t>
    <phoneticPr fontId="3"/>
  </si>
  <si>
    <t>予備</t>
    <rPh sb="0" eb="2">
      <t>ヨビ</t>
    </rPh>
    <phoneticPr fontId="3"/>
  </si>
  <si>
    <t>※</t>
    <phoneticPr fontId="3"/>
  </si>
  <si>
    <t>【流れ】</t>
    <rPh sb="1" eb="2">
      <t>ナガ</t>
    </rPh>
    <phoneticPr fontId="3"/>
  </si>
  <si>
    <t>病院長と登録確認書を締結</t>
    <rPh sb="0" eb="3">
      <t>ビョウインチョウ</t>
    </rPh>
    <rPh sb="4" eb="6">
      <t>トウロク</t>
    </rPh>
    <rPh sb="6" eb="9">
      <t>カクニンショ</t>
    </rPh>
    <rPh sb="10" eb="12">
      <t>テイケツ</t>
    </rPh>
    <phoneticPr fontId="3"/>
  </si>
  <si>
    <t>締結日以降に終了報告書を提出</t>
    <rPh sb="0" eb="2">
      <t>テイケツ</t>
    </rPh>
    <rPh sb="2" eb="3">
      <t>ビ</t>
    </rPh>
    <rPh sb="3" eb="5">
      <t>イコウ</t>
    </rPh>
    <rPh sb="6" eb="8">
      <t>シュウリョウ</t>
    </rPh>
    <rPh sb="8" eb="11">
      <t>ホウコクショ</t>
    </rPh>
    <rPh sb="12" eb="14">
      <t>テイシュツ</t>
    </rPh>
    <phoneticPr fontId="3"/>
  </si>
  <si>
    <t>契約終了</t>
    <rPh sb="0" eb="2">
      <t>ケイヤク</t>
    </rPh>
    <rPh sb="2" eb="4">
      <t>シュウリョウ</t>
    </rPh>
    <phoneticPr fontId="3"/>
  </si>
  <si>
    <t>2.</t>
  </si>
  <si>
    <t>3.</t>
  </si>
  <si>
    <t>呼吸器外科</t>
    <rPh sb="0" eb="3">
      <t>コキュウキ</t>
    </rPh>
    <rPh sb="3" eb="5">
      <t>ゲカ</t>
    </rPh>
    <phoneticPr fontId="3"/>
  </si>
  <si>
    <t>脳神経内科</t>
    <rPh sb="0" eb="1">
      <t>ノウ</t>
    </rPh>
    <rPh sb="1" eb="5">
      <t>シンケイナイカ</t>
    </rPh>
    <phoneticPr fontId="3"/>
  </si>
  <si>
    <t>リハビリテーション科</t>
    <rPh sb="9" eb="10">
      <t>カ</t>
    </rPh>
    <phoneticPr fontId="3"/>
  </si>
  <si>
    <t>卒後臨床研修センター</t>
    <rPh sb="0" eb="2">
      <t>ソツゴ</t>
    </rPh>
    <rPh sb="2" eb="4">
      <t>リンショウ</t>
    </rPh>
    <rPh sb="4" eb="6">
      <t>ケンシュウ</t>
    </rPh>
    <phoneticPr fontId="3"/>
  </si>
  <si>
    <t>審査日：西暦　　　　年　　月　　日</t>
    <phoneticPr fontId="3"/>
  </si>
  <si>
    <t>西暦　　　　　年　　 月　 　日</t>
    <rPh sb="0" eb="2">
      <t>セイレキ</t>
    </rPh>
    <rPh sb="7" eb="8">
      <t>ネン</t>
    </rPh>
    <rPh sb="11" eb="12">
      <t>ガツ</t>
    </rPh>
    <rPh sb="15" eb="16">
      <t>ニチ</t>
    </rPh>
    <phoneticPr fontId="3"/>
  </si>
  <si>
    <t>有害事象（　 □ 有　　　　□ 無　)</t>
  </si>
  <si>
    <t>西暦 　　　 年　　 月　 　日</t>
    <rPh sb="0" eb="2">
      <t>セイレキ</t>
    </rPh>
    <rPh sb="7" eb="8">
      <t>ネン</t>
    </rPh>
    <rPh sb="11" eb="12">
      <t>ガツ</t>
    </rPh>
    <rPh sb="15" eb="16">
      <t>ニチ</t>
    </rPh>
    <phoneticPr fontId="3"/>
  </si>
  <si>
    <t>西暦 　　　 年　　 月　 　日</t>
    <phoneticPr fontId="3"/>
  </si>
  <si>
    <t>副作用・感染症症例報告　　）</t>
    <rPh sb="0" eb="3">
      <t>フクサヨウ</t>
    </rPh>
    <rPh sb="4" eb="7">
      <t>カンセンショウ</t>
    </rPh>
    <rPh sb="7" eb="9">
      <t>ショウレイ</t>
    </rPh>
    <rPh sb="9" eb="11">
      <t>ホウコク</t>
    </rPh>
    <phoneticPr fontId="3"/>
  </si>
  <si>
    <t>　単価 [ 副作用・感染症症例報告：20,000円]</t>
    <rPh sb="1" eb="3">
      <t>タンカ</t>
    </rPh>
    <rPh sb="6" eb="9">
      <t>フクサヨウ</t>
    </rPh>
    <rPh sb="10" eb="13">
      <t>カンセンショウ</t>
    </rPh>
    <rPh sb="13" eb="15">
      <t>ショウレイ</t>
    </rPh>
    <rPh sb="15" eb="17">
      <t>ホウコク</t>
    </rPh>
    <rPh sb="24" eb="25">
      <t>エン</t>
    </rPh>
    <phoneticPr fontId="3"/>
  </si>
  <si>
    <t>予定症例数</t>
    <rPh sb="0" eb="2">
      <t>ヨテイ</t>
    </rPh>
    <rPh sb="2" eb="4">
      <t>ショウレイ</t>
    </rPh>
    <rPh sb="4" eb="5">
      <t>スウ</t>
    </rPh>
    <phoneticPr fontId="3"/>
  </si>
  <si>
    <t>報告書発生のタイミング</t>
    <rPh sb="0" eb="3">
      <t>ホウコクショ</t>
    </rPh>
    <rPh sb="3" eb="5">
      <t>ハッセイ</t>
    </rPh>
    <phoneticPr fontId="3"/>
  </si>
  <si>
    <r>
      <rPr>
        <sz val="9"/>
        <rFont val="HG丸ｺﾞｼｯｸM-PRO"/>
        <family val="3"/>
        <charset val="128"/>
      </rPr>
      <t>調査票数について数字のみ</t>
    </r>
    <r>
      <rPr>
        <sz val="9"/>
        <color rgb="FFFF0000"/>
        <rFont val="HG丸ｺﾞｼｯｸM-PRO"/>
        <family val="3"/>
        <charset val="128"/>
      </rPr>
      <t>入力</t>
    </r>
    <r>
      <rPr>
        <sz val="9"/>
        <color theme="1"/>
        <rFont val="HG丸ｺﾞｼｯｸM-PRO"/>
        <family val="3"/>
        <charset val="128"/>
      </rPr>
      <t>して下さい。</t>
    </r>
    <rPh sb="0" eb="3">
      <t>チョウサヒョウ</t>
    </rPh>
    <rPh sb="3" eb="4">
      <t>スウ</t>
    </rPh>
    <rPh sb="8" eb="10">
      <t>スウジ</t>
    </rPh>
    <rPh sb="12" eb="14">
      <t>ニュウリョク</t>
    </rPh>
    <rPh sb="16" eb="17">
      <t>クダ</t>
    </rPh>
    <phoneticPr fontId="3"/>
  </si>
  <si>
    <t>1症例当たりの調査票数</t>
    <rPh sb="1" eb="3">
      <t>ショウレイ</t>
    </rPh>
    <rPh sb="3" eb="4">
      <t>ア</t>
    </rPh>
    <rPh sb="7" eb="10">
      <t>チョウサヒョウ</t>
    </rPh>
    <rPh sb="10" eb="11">
      <t>スウ</t>
    </rPh>
    <phoneticPr fontId="3"/>
  </si>
  <si>
    <r>
      <rPr>
        <sz val="9"/>
        <rFont val="HG丸ｺﾞｼｯｸM-PRO"/>
        <family val="3"/>
        <charset val="128"/>
      </rPr>
      <t>実施要綱に記載されているタイミングを、</t>
    </r>
    <r>
      <rPr>
        <b/>
        <sz val="9"/>
        <rFont val="HG丸ｺﾞｼｯｸM-PRO"/>
        <family val="3"/>
        <charset val="128"/>
      </rPr>
      <t>1セル</t>
    </r>
    <r>
      <rPr>
        <sz val="9"/>
        <rFont val="HG丸ｺﾞｼｯｸM-PRO"/>
        <family val="3"/>
        <charset val="128"/>
      </rPr>
      <t>に</t>
    </r>
    <r>
      <rPr>
        <b/>
        <sz val="9"/>
        <rFont val="HG丸ｺﾞｼｯｸM-PRO"/>
        <family val="3"/>
        <charset val="128"/>
      </rPr>
      <t>1調査タイミング</t>
    </r>
    <r>
      <rPr>
        <sz val="9"/>
        <rFont val="HG丸ｺﾞｼｯｸM-PRO"/>
        <family val="3"/>
        <charset val="128"/>
      </rPr>
      <t>で</t>
    </r>
    <r>
      <rPr>
        <sz val="9"/>
        <color rgb="FFFF0000"/>
        <rFont val="HG丸ｺﾞｼｯｸM-PRO"/>
        <family val="3"/>
        <charset val="128"/>
      </rPr>
      <t>入力</t>
    </r>
    <r>
      <rPr>
        <sz val="9"/>
        <rFont val="HG丸ｺﾞｼｯｸM-PRO"/>
        <family val="3"/>
        <charset val="128"/>
      </rPr>
      <t>して下さい</t>
    </r>
    <rPh sb="0" eb="2">
      <t>ジッシ</t>
    </rPh>
    <rPh sb="2" eb="4">
      <t>ヨウコウ</t>
    </rPh>
    <rPh sb="5" eb="7">
      <t>キサイ</t>
    </rPh>
    <rPh sb="24" eb="26">
      <t>チョウサ</t>
    </rPh>
    <rPh sb="32" eb="34">
      <t>ニュウリョク</t>
    </rPh>
    <rPh sb="36" eb="37">
      <t>クダ</t>
    </rPh>
    <phoneticPr fontId="3"/>
  </si>
  <si>
    <t>:</t>
    <phoneticPr fontId="3"/>
  </si>
  <si>
    <t>年度</t>
    <rPh sb="0" eb="2">
      <t>ネンド</t>
    </rPh>
    <phoneticPr fontId="3"/>
  </si>
  <si>
    <t>新規症例数</t>
    <rPh sb="0" eb="2">
      <t>シンキ</t>
    </rPh>
    <rPh sb="2" eb="4">
      <t>ショウレイ</t>
    </rPh>
    <rPh sb="4" eb="5">
      <t>スウ</t>
    </rPh>
    <phoneticPr fontId="3"/>
  </si>
  <si>
    <t>年度毎調査票数</t>
    <rPh sb="0" eb="2">
      <t>ネンド</t>
    </rPh>
    <rPh sb="2" eb="3">
      <t>ゴト</t>
    </rPh>
    <rPh sb="3" eb="6">
      <t>チョウサヒョウ</t>
    </rPh>
    <rPh sb="6" eb="7">
      <t>スウ</t>
    </rPh>
    <phoneticPr fontId="3"/>
  </si>
  <si>
    <t>年度毎終了(中止)</t>
    <rPh sb="0" eb="2">
      <t>ネンド</t>
    </rPh>
    <rPh sb="2" eb="3">
      <t>ゴト</t>
    </rPh>
    <rPh sb="3" eb="5">
      <t>シュウリョウ</t>
    </rPh>
    <rPh sb="6" eb="8">
      <t>チュウシ</t>
    </rPh>
    <phoneticPr fontId="3"/>
  </si>
  <si>
    <t>年度毎未実施</t>
    <rPh sb="0" eb="2">
      <t>ネンド</t>
    </rPh>
    <rPh sb="2" eb="3">
      <t>ゴト</t>
    </rPh>
    <rPh sb="3" eb="6">
      <t>ミジッシ</t>
    </rPh>
    <phoneticPr fontId="3"/>
  </si>
  <si>
    <t>登録のみに移行の場合は、病院長と確認書を締結し、調査終了することができます。</t>
    <rPh sb="0" eb="2">
      <t>トウロク</t>
    </rPh>
    <rPh sb="5" eb="7">
      <t>イコウ</t>
    </rPh>
    <rPh sb="8" eb="10">
      <t>バアイ</t>
    </rPh>
    <rPh sb="12" eb="15">
      <t>ビョウインチョウ</t>
    </rPh>
    <rPh sb="16" eb="19">
      <t>カクニンショ</t>
    </rPh>
    <rPh sb="20" eb="22">
      <t>テイケツ</t>
    </rPh>
    <rPh sb="24" eb="26">
      <t>チョウサ</t>
    </rPh>
    <rPh sb="26" eb="28">
      <t>シュウリョウ</t>
    </rPh>
    <phoneticPr fontId="3"/>
  </si>
  <si>
    <t>(症例登録は、登録解除まで継続可)</t>
    <phoneticPr fontId="3"/>
  </si>
  <si>
    <t>1.</t>
    <phoneticPr fontId="3"/>
  </si>
  <si>
    <r>
      <t>調査継続状況</t>
    </r>
    <r>
      <rPr>
        <vertAlign val="superscript"/>
        <sz val="8"/>
        <color rgb="FF0000FF"/>
        <rFont val="ＭＳ Ｐゴシック"/>
        <family val="3"/>
        <charset val="128"/>
      </rPr>
      <t>※</t>
    </r>
    <rPh sb="0" eb="2">
      <t>チョウサ</t>
    </rPh>
    <rPh sb="2" eb="4">
      <t>ケイゾク</t>
    </rPh>
    <rPh sb="4" eb="6">
      <t>ジョウキョウ</t>
    </rPh>
    <phoneticPr fontId="3"/>
  </si>
  <si>
    <t>(</t>
    <phoneticPr fontId="3"/>
  </si>
  <si>
    <t xml:space="preserve"> 対 象 と な る 疾 患</t>
    <rPh sb="1" eb="2">
      <t>タイ</t>
    </rPh>
    <rPh sb="3" eb="4">
      <t>ゾウ</t>
    </rPh>
    <rPh sb="11" eb="12">
      <t>シツ</t>
    </rPh>
    <rPh sb="13" eb="14">
      <t>カン</t>
    </rPh>
    <phoneticPr fontId="3"/>
  </si>
  <si>
    <t xml:space="preserve"> 調 査 の 目 的</t>
    <rPh sb="1" eb="2">
      <t>チョウ</t>
    </rPh>
    <rPh sb="3" eb="4">
      <t>サ</t>
    </rPh>
    <rPh sb="7" eb="8">
      <t>メ</t>
    </rPh>
    <rPh sb="9" eb="10">
      <t>マト</t>
    </rPh>
    <phoneticPr fontId="3"/>
  </si>
  <si>
    <t xml:space="preserve"> 依 頼 者 の 連 絡 先</t>
    <rPh sb="1" eb="2">
      <t>イ</t>
    </rPh>
    <rPh sb="3" eb="4">
      <t>ライ</t>
    </rPh>
    <rPh sb="5" eb="6">
      <t>シャ</t>
    </rPh>
    <rPh sb="9" eb="10">
      <t>レン</t>
    </rPh>
    <rPh sb="11" eb="12">
      <t>ラク</t>
    </rPh>
    <rPh sb="13" eb="14">
      <t>サキ</t>
    </rPh>
    <phoneticPr fontId="3"/>
  </si>
  <si>
    <t>1-3</t>
    <phoneticPr fontId="3"/>
  </si>
  <si>
    <t xml:space="preserve"> 変　更　事　項</t>
    <rPh sb="1" eb="2">
      <t>ヘン</t>
    </rPh>
    <rPh sb="3" eb="4">
      <t>サラ</t>
    </rPh>
    <rPh sb="5" eb="6">
      <t>コト</t>
    </rPh>
    <rPh sb="7" eb="8">
      <t>コウ</t>
    </rPh>
    <phoneticPr fontId="3"/>
  </si>
  <si>
    <t xml:space="preserve"> 変　更　理　由</t>
    <rPh sb="1" eb="2">
      <t>ヘン</t>
    </rPh>
    <rPh sb="3" eb="4">
      <t>サラ</t>
    </rPh>
    <rPh sb="5" eb="6">
      <t>リ</t>
    </rPh>
    <rPh sb="7" eb="8">
      <t>ヨシ</t>
    </rPh>
    <phoneticPr fontId="3"/>
  </si>
  <si>
    <t>変更事項：実施要綱</t>
    <rPh sb="0" eb="2">
      <t>ヘンコウ</t>
    </rPh>
    <rPh sb="2" eb="4">
      <t>ジコウ</t>
    </rPh>
    <rPh sb="5" eb="7">
      <t>ジッシ</t>
    </rPh>
    <rPh sb="7" eb="9">
      <t>ヨウコウ</t>
    </rPh>
    <phoneticPr fontId="3"/>
  </si>
  <si>
    <t>変更事項：予定症例数</t>
    <rPh sb="0" eb="2">
      <t>ヘンコウ</t>
    </rPh>
    <rPh sb="2" eb="4">
      <t>ジコウ</t>
    </rPh>
    <rPh sb="5" eb="7">
      <t>ヨテイ</t>
    </rPh>
    <rPh sb="7" eb="9">
      <t>ショウレイ</t>
    </rPh>
    <rPh sb="9" eb="10">
      <t>スウ</t>
    </rPh>
    <phoneticPr fontId="3"/>
  </si>
  <si>
    <t>変更事項：調査責任医師</t>
    <rPh sb="0" eb="2">
      <t>ヘンコウ</t>
    </rPh>
    <rPh sb="2" eb="4">
      <t>ジコウ</t>
    </rPh>
    <rPh sb="5" eb="7">
      <t>チョウサ</t>
    </rPh>
    <rPh sb="7" eb="9">
      <t>セキニン</t>
    </rPh>
    <rPh sb="9" eb="11">
      <t>イシ</t>
    </rPh>
    <phoneticPr fontId="3"/>
  </si>
  <si>
    <t>変更事項：調査期間</t>
    <rPh sb="0" eb="2">
      <t>ヘンコウ</t>
    </rPh>
    <rPh sb="2" eb="4">
      <t>ジコウ</t>
    </rPh>
    <rPh sb="5" eb="7">
      <t>チョウサ</t>
    </rPh>
    <rPh sb="7" eb="9">
      <t>キカン</t>
    </rPh>
    <phoneticPr fontId="3"/>
  </si>
  <si>
    <t>変更事項：その他</t>
    <rPh sb="0" eb="2">
      <t>ヘンコウ</t>
    </rPh>
    <rPh sb="2" eb="4">
      <t>ジコウ</t>
    </rPh>
    <rPh sb="7" eb="8">
      <t>タ</t>
    </rPh>
    <phoneticPr fontId="3"/>
  </si>
  <si>
    <t>請求書の宛名：会社名</t>
    <rPh sb="0" eb="3">
      <t>セイキュウショ</t>
    </rPh>
    <rPh sb="4" eb="6">
      <t>アテナ</t>
    </rPh>
    <rPh sb="7" eb="10">
      <t>カイシャメイ</t>
    </rPh>
    <phoneticPr fontId="3"/>
  </si>
  <si>
    <t>【請求書の宛名】</t>
    <rPh sb="1" eb="4">
      <t>セイキュウショ</t>
    </rPh>
    <rPh sb="5" eb="7">
      <t>アテナ</t>
    </rPh>
    <phoneticPr fontId="60"/>
  </si>
  <si>
    <t>郵便番号：</t>
    <rPh sb="0" eb="4">
      <t>ユウビンバンゴウ</t>
    </rPh>
    <phoneticPr fontId="60"/>
  </si>
  <si>
    <t>電話番号：</t>
    <rPh sb="0" eb="2">
      <t>デンワ</t>
    </rPh>
    <rPh sb="2" eb="4">
      <t>バンゴウ</t>
    </rPh>
    <phoneticPr fontId="3"/>
  </si>
  <si>
    <t>会 社 名：</t>
    <rPh sb="0" eb="1">
      <t>カイ</t>
    </rPh>
    <rPh sb="2" eb="3">
      <t>シャ</t>
    </rPh>
    <rPh sb="4" eb="5">
      <t>メイ</t>
    </rPh>
    <phoneticPr fontId="60"/>
  </si>
  <si>
    <t>住　　所：</t>
    <rPh sb="0" eb="1">
      <t>ジュウ</t>
    </rPh>
    <rPh sb="3" eb="4">
      <t>ショ</t>
    </rPh>
    <phoneticPr fontId="60"/>
  </si>
  <si>
    <t>△△△△△△</t>
    <phoneticPr fontId="3"/>
  </si>
  <si>
    <r>
      <t xml:space="preserve">請求書の宛名情報を必ずご記載ください。
</t>
    </r>
    <r>
      <rPr>
        <sz val="9"/>
        <color rgb="FFFF0000"/>
        <rFont val="HG丸ｺﾞｼｯｸM-PRO"/>
        <family val="3"/>
        <charset val="128"/>
      </rPr>
      <t>請求書の送付先ではございません</t>
    </r>
    <r>
      <rPr>
        <sz val="9"/>
        <color theme="1"/>
        <rFont val="HG丸ｺﾞｼｯｸM-PRO"/>
        <family val="3"/>
        <charset val="128"/>
      </rPr>
      <t>のでご注意ください。
（原則、契約書の情報と同じになると思います）</t>
    </r>
    <phoneticPr fontId="3"/>
  </si>
  <si>
    <t>書式2（製造販売後調査に係る研究経費内訳書：副作用・感染症報告）</t>
    <rPh sb="0" eb="2">
      <t>ショシキ</t>
    </rPh>
    <rPh sb="4" eb="6">
      <t>セイゾウ</t>
    </rPh>
    <rPh sb="6" eb="8">
      <t>ハンバイ</t>
    </rPh>
    <rPh sb="8" eb="9">
      <t>ゴ</t>
    </rPh>
    <rPh sb="9" eb="11">
      <t>チョウサ</t>
    </rPh>
    <rPh sb="12" eb="13">
      <t>カカ</t>
    </rPh>
    <rPh sb="14" eb="16">
      <t>ケンキュウ</t>
    </rPh>
    <rPh sb="16" eb="18">
      <t>ケイヒ</t>
    </rPh>
    <rPh sb="18" eb="21">
      <t>ウチワケショ</t>
    </rPh>
    <rPh sb="22" eb="25">
      <t>フクサヨウ</t>
    </rPh>
    <rPh sb="26" eb="29">
      <t>カンセンショウ</t>
    </rPh>
    <rPh sb="29" eb="31">
      <t>ホウコク</t>
    </rPh>
    <phoneticPr fontId="3"/>
  </si>
  <si>
    <t>調査責任医師</t>
    <rPh sb="0" eb="2">
      <t>チョウサ</t>
    </rPh>
    <rPh sb="2" eb="4">
      <t>セキニン</t>
    </rPh>
    <rPh sb="4" eb="6">
      <t>イシ</t>
    </rPh>
    <phoneticPr fontId="3"/>
  </si>
  <si>
    <t>調査期間</t>
    <rPh sb="0" eb="2">
      <t>チョウサ</t>
    </rPh>
    <rPh sb="2" eb="4">
      <t>キカン</t>
    </rPh>
    <phoneticPr fontId="3"/>
  </si>
  <si>
    <t>その他</t>
    <rPh sb="2" eb="3">
      <t>タ</t>
    </rPh>
    <phoneticPr fontId="3"/>
  </si>
  <si>
    <t>その他</t>
    <phoneticPr fontId="3"/>
  </si>
  <si>
    <t xml:space="preserve"> 変　更　内　容</t>
    <rPh sb="1" eb="2">
      <t>ヘン</t>
    </rPh>
    <rPh sb="3" eb="4">
      <t>サラ</t>
    </rPh>
    <rPh sb="5" eb="6">
      <t>ナイ</t>
    </rPh>
    <rPh sb="7" eb="8">
      <t>カタチ</t>
    </rPh>
    <phoneticPr fontId="3"/>
  </si>
  <si>
    <t>副作用・感染症症例報告のみ、プルダウンから■をチェックして下さい。</t>
    <phoneticPr fontId="3"/>
  </si>
  <si>
    <t>・・・副作用・感染症症例報告は記載不要</t>
    <rPh sb="3" eb="6">
      <t>フクサヨウ</t>
    </rPh>
    <rPh sb="7" eb="10">
      <t>カンセンショウ</t>
    </rPh>
    <rPh sb="10" eb="12">
      <t>ショウレイ</t>
    </rPh>
    <rPh sb="12" eb="14">
      <t>ホウコク</t>
    </rPh>
    <rPh sb="15" eb="17">
      <t>キサイ</t>
    </rPh>
    <rPh sb="17" eb="19">
      <t>フヨウ</t>
    </rPh>
    <phoneticPr fontId="3"/>
  </si>
  <si>
    <t xml:space="preserve"> 調査の目的（副作用・感染症名）</t>
    <rPh sb="7" eb="10">
      <t>フクサヨウ</t>
    </rPh>
    <rPh sb="11" eb="14">
      <t>カンセンショウ</t>
    </rPh>
    <rPh sb="14" eb="15">
      <t>メイ</t>
    </rPh>
    <phoneticPr fontId="3"/>
  </si>
  <si>
    <r>
      <rPr>
        <sz val="9"/>
        <rFont val="HG丸ｺﾞｼｯｸM-PRO"/>
        <family val="3"/>
        <charset val="128"/>
      </rPr>
      <t>本剤の対象疾患を</t>
    </r>
    <r>
      <rPr>
        <sz val="9"/>
        <color rgb="FFFF0000"/>
        <rFont val="HG丸ｺﾞｼｯｸM-PRO"/>
        <family val="3"/>
        <charset val="128"/>
      </rPr>
      <t>入力</t>
    </r>
    <r>
      <rPr>
        <sz val="9"/>
        <color theme="1"/>
        <rFont val="HG丸ｺﾞｼｯｸM-PRO"/>
        <family val="3"/>
        <charset val="128"/>
      </rPr>
      <t>して下さい。</t>
    </r>
    <rPh sb="0" eb="1">
      <t>ホン</t>
    </rPh>
    <rPh sb="1" eb="2">
      <t>ザイ</t>
    </rPh>
    <rPh sb="3" eb="5">
      <t>タイショウ</t>
    </rPh>
    <rPh sb="5" eb="7">
      <t>シッカン</t>
    </rPh>
    <rPh sb="8" eb="10">
      <t>ニュウリョク</t>
    </rPh>
    <rPh sb="12" eb="13">
      <t>クダ</t>
    </rPh>
    <phoneticPr fontId="3"/>
  </si>
  <si>
    <r>
      <rPr>
        <sz val="9"/>
        <rFont val="HG丸ｺﾞｼｯｸM-PRO"/>
        <family val="3"/>
        <charset val="128"/>
      </rPr>
      <t>調査の目的（副作用・感染症名）を</t>
    </r>
    <r>
      <rPr>
        <sz val="9"/>
        <color rgb="FFFF0000"/>
        <rFont val="HG丸ｺﾞｼｯｸM-PRO"/>
        <family val="3"/>
        <charset val="128"/>
      </rPr>
      <t>入力</t>
    </r>
    <r>
      <rPr>
        <sz val="9"/>
        <color theme="1"/>
        <rFont val="HG丸ｺﾞｼｯｸM-PRO"/>
        <family val="3"/>
        <charset val="128"/>
      </rPr>
      <t>して下さい。</t>
    </r>
    <rPh sb="0" eb="2">
      <t>チョウサ</t>
    </rPh>
    <rPh sb="3" eb="5">
      <t>モクテキ</t>
    </rPh>
    <rPh sb="16" eb="18">
      <t>ニュウリョク</t>
    </rPh>
    <rPh sb="20" eb="21">
      <t>クダ</t>
    </rPh>
    <phoneticPr fontId="3"/>
  </si>
  <si>
    <t>対象となる疾患</t>
    <rPh sb="0" eb="2">
      <t>タイショウ</t>
    </rPh>
    <phoneticPr fontId="3"/>
  </si>
  <si>
    <t>（副作用・感染症名）</t>
    <phoneticPr fontId="3"/>
  </si>
  <si>
    <r>
      <t>担当者の所属・職名・氏名を</t>
    </r>
    <r>
      <rPr>
        <sz val="9"/>
        <color rgb="FFFF0000"/>
        <rFont val="HG丸ｺﾞｼｯｸM-PRO"/>
        <family val="3"/>
        <charset val="128"/>
      </rPr>
      <t>入力</t>
    </r>
    <r>
      <rPr>
        <sz val="9"/>
        <color theme="1"/>
        <rFont val="HG丸ｺﾞｼｯｸM-PRO"/>
        <family val="3"/>
        <charset val="128"/>
      </rPr>
      <t>して下さい。</t>
    </r>
    <rPh sb="0" eb="3">
      <t>タントウシャ</t>
    </rPh>
    <rPh sb="4" eb="6">
      <t>ショゾク</t>
    </rPh>
    <rPh sb="7" eb="9">
      <t>ショクメイ</t>
    </rPh>
    <rPh sb="10" eb="12">
      <t>シメイ</t>
    </rPh>
    <rPh sb="13" eb="15">
      <t>ニュウリョク</t>
    </rPh>
    <rPh sb="17" eb="18">
      <t>クダ</t>
    </rPh>
    <phoneticPr fontId="3"/>
  </si>
  <si>
    <r>
      <t>担当者の連絡先電話番号を</t>
    </r>
    <r>
      <rPr>
        <sz val="9"/>
        <color rgb="FFFF0000"/>
        <rFont val="HG丸ｺﾞｼｯｸM-PRO"/>
        <family val="3"/>
        <charset val="128"/>
      </rPr>
      <t>入力</t>
    </r>
    <r>
      <rPr>
        <sz val="9"/>
        <color theme="1"/>
        <rFont val="HG丸ｺﾞｼｯｸM-PRO"/>
        <family val="3"/>
        <charset val="128"/>
      </rPr>
      <t>して下さい。（例 0859-38-7014）</t>
    </r>
    <rPh sb="0" eb="3">
      <t>タントウシャ</t>
    </rPh>
    <rPh sb="4" eb="6">
      <t>レンラク</t>
    </rPh>
    <rPh sb="6" eb="7">
      <t>サキ</t>
    </rPh>
    <rPh sb="7" eb="9">
      <t>デンワ</t>
    </rPh>
    <rPh sb="9" eb="11">
      <t>バンゴウ</t>
    </rPh>
    <rPh sb="12" eb="14">
      <t>ニュウリョク</t>
    </rPh>
    <rPh sb="16" eb="17">
      <t>クダ</t>
    </rPh>
    <rPh sb="21" eb="22">
      <t>レイ</t>
    </rPh>
    <phoneticPr fontId="3"/>
  </si>
  <si>
    <r>
      <t>担当者の連絡先電話番号を</t>
    </r>
    <r>
      <rPr>
        <sz val="9"/>
        <color rgb="FFFF0000"/>
        <rFont val="HG丸ｺﾞｼｯｸM-PRO"/>
        <family val="3"/>
        <charset val="128"/>
      </rPr>
      <t>入力</t>
    </r>
    <r>
      <rPr>
        <sz val="9"/>
        <color theme="1"/>
        <rFont val="HG丸ｺﾞｼｯｸM-PRO"/>
        <family val="3"/>
        <charset val="128"/>
      </rPr>
      <t>して下さい。（例 0859-38-7019）</t>
    </r>
    <rPh sb="0" eb="3">
      <t>タントウシャ</t>
    </rPh>
    <rPh sb="4" eb="6">
      <t>レンラク</t>
    </rPh>
    <rPh sb="6" eb="7">
      <t>サキ</t>
    </rPh>
    <rPh sb="7" eb="9">
      <t>デンワ</t>
    </rPh>
    <rPh sb="9" eb="11">
      <t>バンゴウ</t>
    </rPh>
    <rPh sb="12" eb="14">
      <t>ニュウリョク</t>
    </rPh>
    <rPh sb="16" eb="17">
      <t>クダ</t>
    </rPh>
    <rPh sb="21" eb="22">
      <t>レイ</t>
    </rPh>
    <phoneticPr fontId="3"/>
  </si>
  <si>
    <t>鳥大製造販売後書式４</t>
    <rPh sb="0" eb="1">
      <t>トリ</t>
    </rPh>
    <rPh sb="1" eb="2">
      <t>ダイ</t>
    </rPh>
    <rPh sb="2" eb="4">
      <t>セイゾウ</t>
    </rPh>
    <rPh sb="4" eb="7">
      <t>ハンバイゴ</t>
    </rPh>
    <rPh sb="7" eb="9">
      <t>ショシキ</t>
    </rPh>
    <phoneticPr fontId="3"/>
  </si>
  <si>
    <t>書式5（製造販売後調査審査結果通知書）</t>
    <rPh sb="0" eb="2">
      <t>ショシキ</t>
    </rPh>
    <rPh sb="4" eb="6">
      <t>セイゾウ</t>
    </rPh>
    <rPh sb="6" eb="8">
      <t>ハンバイ</t>
    </rPh>
    <rPh sb="8" eb="9">
      <t>ゴ</t>
    </rPh>
    <rPh sb="9" eb="11">
      <t>チョウサ</t>
    </rPh>
    <rPh sb="11" eb="13">
      <t>シンサ</t>
    </rPh>
    <rPh sb="13" eb="15">
      <t>ケッカ</t>
    </rPh>
    <rPh sb="15" eb="18">
      <t>ツウチショ</t>
    </rPh>
    <phoneticPr fontId="3"/>
  </si>
  <si>
    <t>委員長名</t>
    <rPh sb="0" eb="3">
      <t>イインチョウ</t>
    </rPh>
    <rPh sb="3" eb="4">
      <t>メイ</t>
    </rPh>
    <phoneticPr fontId="3"/>
  </si>
  <si>
    <t>今村　武史</t>
    <rPh sb="0" eb="2">
      <t>イマムラ</t>
    </rPh>
    <rPh sb="3" eb="5">
      <t>タケシ</t>
    </rPh>
    <phoneticPr fontId="3"/>
  </si>
  <si>
    <t>請求書の宛名：郵便番号</t>
    <rPh sb="7" eb="11">
      <t>ユウビンバンゴウ</t>
    </rPh>
    <phoneticPr fontId="60"/>
  </si>
  <si>
    <t>請求書の宛名：住所</t>
    <rPh sb="7" eb="9">
      <t>ジュウショ</t>
    </rPh>
    <phoneticPr fontId="60"/>
  </si>
  <si>
    <t>請求書の宛名：電話番号</t>
    <rPh sb="7" eb="9">
      <t>デンワ</t>
    </rPh>
    <rPh sb="9" eb="11">
      <t>バンゴウ</t>
    </rPh>
    <phoneticPr fontId="3"/>
  </si>
  <si>
    <t>（変更後の予定症例数を記入）</t>
    <rPh sb="1" eb="3">
      <t>ヘンコウ</t>
    </rPh>
    <rPh sb="3" eb="4">
      <t>ゴ</t>
    </rPh>
    <rPh sb="5" eb="7">
      <t>ヨテイ</t>
    </rPh>
    <rPh sb="7" eb="9">
      <t>ショウレイ</t>
    </rPh>
    <rPh sb="9" eb="10">
      <t>カズ</t>
    </rPh>
    <rPh sb="11" eb="13">
      <t>キニュウ</t>
    </rPh>
    <phoneticPr fontId="3"/>
  </si>
  <si>
    <t>（変更後の調査責任医師を記入）</t>
    <rPh sb="1" eb="3">
      <t>ヘンコウ</t>
    </rPh>
    <rPh sb="3" eb="4">
      <t>ゴ</t>
    </rPh>
    <rPh sb="5" eb="7">
      <t>チョウサ</t>
    </rPh>
    <rPh sb="7" eb="9">
      <t>セキニン</t>
    </rPh>
    <rPh sb="9" eb="11">
      <t>イシ</t>
    </rPh>
    <rPh sb="12" eb="14">
      <t>キニュウ</t>
    </rPh>
    <phoneticPr fontId="3"/>
  </si>
  <si>
    <t>（変更後の調査期間を記入）</t>
    <rPh sb="1" eb="3">
      <t>ヘンコウ</t>
    </rPh>
    <rPh sb="3" eb="4">
      <t>ゴ</t>
    </rPh>
    <rPh sb="5" eb="7">
      <t>チョウサ</t>
    </rPh>
    <rPh sb="7" eb="9">
      <t>キカン</t>
    </rPh>
    <rPh sb="10" eb="12">
      <t>キニュウ</t>
    </rPh>
    <phoneticPr fontId="3"/>
  </si>
  <si>
    <t>（製造販売後調査依頼者 ⇔ 事務局担当者）</t>
    <rPh sb="14" eb="17">
      <t>ジムキョク</t>
    </rPh>
    <phoneticPr fontId="3"/>
  </si>
  <si>
    <t>例、　　　　（予定例数</t>
    <rPh sb="7" eb="9">
      <t>ヨテイ</t>
    </rPh>
    <rPh sb="9" eb="10">
      <t>レイ</t>
    </rPh>
    <phoneticPr fontId="3"/>
  </si>
  <si>
    <r>
      <t>該当する場合はプルダウンから■をチェックして下さい。
■した右の</t>
    </r>
    <r>
      <rPr>
        <sz val="9"/>
        <color rgb="FFFF0000"/>
        <rFont val="HG丸ｺﾞｼｯｸM-PRO"/>
        <family val="3"/>
        <charset val="128"/>
      </rPr>
      <t>黄色セルに変更後の情報</t>
    </r>
    <r>
      <rPr>
        <sz val="9"/>
        <color theme="1"/>
        <rFont val="HG丸ｺﾞｼｯｸM-PRO"/>
        <family val="3"/>
        <charset val="128"/>
      </rPr>
      <t>を記入してください。
添付書類は共通（L27～35）に記入してください。</t>
    </r>
    <rPh sb="30" eb="31">
      <t>ミギ</t>
    </rPh>
    <rPh sb="32" eb="34">
      <t>キイロ</t>
    </rPh>
    <rPh sb="37" eb="39">
      <t>ヘンコウ</t>
    </rPh>
    <rPh sb="39" eb="40">
      <t>ゴ</t>
    </rPh>
    <rPh sb="41" eb="43">
      <t>ジョウホウ</t>
    </rPh>
    <rPh sb="44" eb="46">
      <t>キニュウ</t>
    </rPh>
    <rPh sb="54" eb="56">
      <t>テンプ</t>
    </rPh>
    <rPh sb="56" eb="58">
      <t>ショルイ</t>
    </rPh>
    <rPh sb="59" eb="61">
      <t>キョウツウ</t>
    </rPh>
    <rPh sb="70" eb="72">
      <t>キニュウ</t>
    </rPh>
    <phoneticPr fontId="3"/>
  </si>
  <si>
    <t>書式4（製造販売後調査審査依頼書）</t>
    <rPh sb="0" eb="2">
      <t>ショシキ</t>
    </rPh>
    <rPh sb="4" eb="6">
      <t>セイゾウ</t>
    </rPh>
    <rPh sb="6" eb="8">
      <t>ハンバイ</t>
    </rPh>
    <rPh sb="8" eb="9">
      <t>ゴ</t>
    </rPh>
    <rPh sb="9" eb="11">
      <t>チョウサ</t>
    </rPh>
    <rPh sb="11" eb="13">
      <t>シンサ</t>
    </rPh>
    <rPh sb="13" eb="16">
      <t>イライショ</t>
    </rPh>
    <phoneticPr fontId="3"/>
  </si>
  <si>
    <t>４</t>
    <phoneticPr fontId="3"/>
  </si>
  <si>
    <t>５</t>
    <phoneticPr fontId="3"/>
  </si>
  <si>
    <t>5-4</t>
    <phoneticPr fontId="3"/>
  </si>
  <si>
    <t>5-5</t>
    <phoneticPr fontId="3"/>
  </si>
  <si>
    <t>5-6</t>
    <phoneticPr fontId="3"/>
  </si>
  <si>
    <t>5-7</t>
    <phoneticPr fontId="3"/>
  </si>
  <si>
    <t>6</t>
    <phoneticPr fontId="3"/>
  </si>
  <si>
    <t>６</t>
    <phoneticPr fontId="3"/>
  </si>
  <si>
    <t>6-5</t>
    <phoneticPr fontId="3"/>
  </si>
  <si>
    <t>6-6</t>
    <phoneticPr fontId="3"/>
  </si>
  <si>
    <t>6-7</t>
    <phoneticPr fontId="3"/>
  </si>
  <si>
    <t>７</t>
    <phoneticPr fontId="3"/>
  </si>
  <si>
    <t>書式7（製造販売後調査実施状況報告書）</t>
    <rPh sb="0" eb="2">
      <t>ショシキ</t>
    </rPh>
    <phoneticPr fontId="3"/>
  </si>
  <si>
    <t>８</t>
    <phoneticPr fontId="3"/>
  </si>
  <si>
    <t>書式8（製造販売後調査終了(中止・中断)報告書）</t>
    <rPh sb="0" eb="2">
      <t>ショシキ</t>
    </rPh>
    <phoneticPr fontId="3"/>
  </si>
  <si>
    <t>9</t>
    <phoneticPr fontId="3"/>
  </si>
  <si>
    <t>書式9-2（製造販売後調査に係る研究経費内訳書：出来高）</t>
    <rPh sb="0" eb="2">
      <t>ショシキ</t>
    </rPh>
    <rPh sb="24" eb="27">
      <t>デキダカ</t>
    </rPh>
    <phoneticPr fontId="3"/>
  </si>
  <si>
    <t>10</t>
    <phoneticPr fontId="3"/>
  </si>
  <si>
    <r>
      <t>書式7に</t>
    </r>
    <r>
      <rPr>
        <sz val="11"/>
        <color rgb="FFFF0000"/>
        <rFont val="HG丸ｺﾞｼｯｸM-PRO"/>
        <family val="3"/>
        <charset val="128"/>
      </rPr>
      <t>直接入力</t>
    </r>
    <r>
      <rPr>
        <sz val="11"/>
        <color theme="1"/>
        <rFont val="HG丸ｺﾞｼｯｸM-PRO"/>
        <family val="3"/>
        <charset val="128"/>
      </rPr>
      <t>して下さい。</t>
    </r>
    <rPh sb="0" eb="2">
      <t>ショシキ</t>
    </rPh>
    <rPh sb="4" eb="6">
      <t>チョクセツ</t>
    </rPh>
    <rPh sb="6" eb="8">
      <t>ニュウリョク</t>
    </rPh>
    <rPh sb="10" eb="11">
      <t>クダ</t>
    </rPh>
    <phoneticPr fontId="3"/>
  </si>
  <si>
    <t>「実施症例数」、「進捗状況」を直接入力して下さい。</t>
    <rPh sb="1" eb="3">
      <t>ジッシ</t>
    </rPh>
    <rPh sb="3" eb="5">
      <t>ショウレイ</t>
    </rPh>
    <rPh sb="5" eb="6">
      <t>スウ</t>
    </rPh>
    <rPh sb="9" eb="11">
      <t>シンチョク</t>
    </rPh>
    <rPh sb="11" eb="13">
      <t>ジョウキョウ</t>
    </rPh>
    <rPh sb="15" eb="17">
      <t>チョクセツ</t>
    </rPh>
    <rPh sb="17" eb="19">
      <t>ニュウリョク</t>
    </rPh>
    <rPh sb="21" eb="22">
      <t>クダ</t>
    </rPh>
    <phoneticPr fontId="3"/>
  </si>
  <si>
    <t>「実施者数」、「製造販売後調査結果の概要」を直接入力して下さい。</t>
    <rPh sb="1" eb="3">
      <t>ジッシ</t>
    </rPh>
    <rPh sb="3" eb="4">
      <t>シャ</t>
    </rPh>
    <rPh sb="4" eb="5">
      <t>スウ</t>
    </rPh>
    <rPh sb="22" eb="24">
      <t>チョクセツ</t>
    </rPh>
    <rPh sb="24" eb="26">
      <t>ニュウリョク</t>
    </rPh>
    <rPh sb="28" eb="29">
      <t>クダ</t>
    </rPh>
    <phoneticPr fontId="3"/>
  </si>
  <si>
    <t>書式9-1（製造販売後調査進捗状況確認書）</t>
    <rPh sb="0" eb="2">
      <t>ショシキ</t>
    </rPh>
    <rPh sb="19" eb="20">
      <t>ショ</t>
    </rPh>
    <phoneticPr fontId="3"/>
  </si>
  <si>
    <r>
      <t>書式8に</t>
    </r>
    <r>
      <rPr>
        <sz val="11"/>
        <color rgb="FFFF0000"/>
        <rFont val="HG丸ｺﾞｼｯｸM-PRO"/>
        <family val="3"/>
        <charset val="128"/>
      </rPr>
      <t>直接入力</t>
    </r>
    <r>
      <rPr>
        <sz val="11"/>
        <color theme="1"/>
        <rFont val="HG丸ｺﾞｼｯｸM-PRO"/>
        <family val="3"/>
        <charset val="128"/>
      </rPr>
      <t>して下さい。</t>
    </r>
    <rPh sb="0" eb="2">
      <t>ショシキ</t>
    </rPh>
    <rPh sb="4" eb="6">
      <t>チョクセツ</t>
    </rPh>
    <rPh sb="6" eb="8">
      <t>ニュウリョク</t>
    </rPh>
    <rPh sb="10" eb="11">
      <t>クダ</t>
    </rPh>
    <phoneticPr fontId="3"/>
  </si>
  <si>
    <r>
      <t>書式9-1に</t>
    </r>
    <r>
      <rPr>
        <sz val="11"/>
        <color rgb="FFFF0000"/>
        <rFont val="HG丸ｺﾞｼｯｸM-PRO"/>
        <family val="3"/>
        <charset val="128"/>
      </rPr>
      <t>直接入力</t>
    </r>
    <r>
      <rPr>
        <sz val="11"/>
        <color theme="1"/>
        <rFont val="HG丸ｺﾞｼｯｸM-PRO"/>
        <family val="3"/>
        <charset val="128"/>
      </rPr>
      <t>して下さい。</t>
    </r>
    <rPh sb="0" eb="2">
      <t>ショシキ</t>
    </rPh>
    <rPh sb="6" eb="8">
      <t>チョクセツ</t>
    </rPh>
    <rPh sb="8" eb="10">
      <t>ニュウリョク</t>
    </rPh>
    <rPh sb="12" eb="13">
      <t>クダ</t>
    </rPh>
    <phoneticPr fontId="3"/>
  </si>
  <si>
    <r>
      <t>書式9-2に</t>
    </r>
    <r>
      <rPr>
        <sz val="11"/>
        <color rgb="FFFF0000"/>
        <rFont val="HG丸ｺﾞｼｯｸM-PRO"/>
        <family val="3"/>
        <charset val="128"/>
      </rPr>
      <t>直接入力</t>
    </r>
    <r>
      <rPr>
        <sz val="11"/>
        <color theme="1"/>
        <rFont val="HG丸ｺﾞｼｯｸM-PRO"/>
        <family val="3"/>
        <charset val="128"/>
      </rPr>
      <t>して下さい。</t>
    </r>
    <rPh sb="0" eb="2">
      <t>ショシキ</t>
    </rPh>
    <rPh sb="6" eb="8">
      <t>チョクセツ</t>
    </rPh>
    <rPh sb="8" eb="10">
      <t>ニュウリョク</t>
    </rPh>
    <rPh sb="12" eb="13">
      <t>クダ</t>
    </rPh>
    <phoneticPr fontId="3"/>
  </si>
  <si>
    <t>事務局が作成</t>
    <rPh sb="0" eb="3">
      <t>ジムキョク</t>
    </rPh>
    <rPh sb="4" eb="6">
      <t>サクセイ</t>
    </rPh>
    <phoneticPr fontId="3"/>
  </si>
  <si>
    <t>鳥大製造販売後書式５</t>
    <rPh sb="0" eb="1">
      <t>トリ</t>
    </rPh>
    <rPh sb="1" eb="2">
      <t>ダイ</t>
    </rPh>
    <rPh sb="2" eb="4">
      <t>セイゾウ</t>
    </rPh>
    <rPh sb="4" eb="7">
      <t>ハンバイゴ</t>
    </rPh>
    <rPh sb="7" eb="9">
      <t>ショシキ</t>
    </rPh>
    <phoneticPr fontId="3"/>
  </si>
  <si>
    <t>鳥大製造販売後書式９-１</t>
    <phoneticPr fontId="3"/>
  </si>
  <si>
    <t>鳥大製造販売後書式９-２</t>
    <rPh sb="0" eb="1">
      <t>トリ</t>
    </rPh>
    <rPh sb="1" eb="2">
      <t>ダイ</t>
    </rPh>
    <rPh sb="2" eb="4">
      <t>セイゾウ</t>
    </rPh>
    <rPh sb="4" eb="7">
      <t>ハンバイゴ</t>
    </rPh>
    <rPh sb="7" eb="9">
      <t>ショシキ</t>
    </rPh>
    <phoneticPr fontId="3"/>
  </si>
  <si>
    <t>10-1</t>
    <phoneticPr fontId="3"/>
  </si>
  <si>
    <t>10-2</t>
    <phoneticPr fontId="3"/>
  </si>
  <si>
    <t>西暦　　　　　年　 　月　　 日</t>
    <rPh sb="0" eb="2">
      <t>セイレキ</t>
    </rPh>
    <rPh sb="7" eb="8">
      <t>ネン</t>
    </rPh>
    <rPh sb="11" eb="12">
      <t>ガツ</t>
    </rPh>
    <rPh sb="15" eb="16">
      <t>ニチ</t>
    </rPh>
    <phoneticPr fontId="3"/>
  </si>
  <si>
    <t>（製造販売後調査依頼者 ⇔ 契約担当者）</t>
    <rPh sb="14" eb="16">
      <t>ケイヤク</t>
    </rPh>
    <rPh sb="16" eb="19">
      <t>タントウシャ</t>
    </rPh>
    <phoneticPr fontId="3"/>
  </si>
  <si>
    <t>（製造販売後調査依頼者 ⇔ 契約担当者）</t>
    <phoneticPr fontId="3"/>
  </si>
  <si>
    <t>１症例１報告書当たり単価×報告書数</t>
    <rPh sb="1" eb="3">
      <t>ショウレイ</t>
    </rPh>
    <rPh sb="4" eb="6">
      <t>ホウコク</t>
    </rPh>
    <rPh sb="6" eb="7">
      <t>ショ</t>
    </rPh>
    <rPh sb="7" eb="8">
      <t>ア</t>
    </rPh>
    <rPh sb="10" eb="12">
      <t>タンカ</t>
    </rPh>
    <rPh sb="13" eb="16">
      <t>ホウコクショ</t>
    </rPh>
    <rPh sb="16" eb="17">
      <t>スウ</t>
    </rPh>
    <phoneticPr fontId="3"/>
  </si>
  <si>
    <t>調査票の回収：依頼者が紙媒体の調査票を手交及び郵送で受け取った日</t>
    <rPh sb="4" eb="6">
      <t>カイシュウ</t>
    </rPh>
    <rPh sb="7" eb="10">
      <t>イライシャ</t>
    </rPh>
    <phoneticPr fontId="3"/>
  </si>
  <si>
    <t>　　（EDCの場合は、医師が送信した該当調査票を、依頼者が最初に確認した日）</t>
    <phoneticPr fontId="3"/>
  </si>
  <si>
    <t>変更前：契約終了日</t>
    <rPh sb="0" eb="2">
      <t>ヘンコウ</t>
    </rPh>
    <rPh sb="2" eb="3">
      <t>マエ</t>
    </rPh>
    <rPh sb="4" eb="6">
      <t>ケイヤク</t>
    </rPh>
    <rPh sb="6" eb="9">
      <t>シュウリョウビ</t>
    </rPh>
    <phoneticPr fontId="3"/>
  </si>
  <si>
    <t>変更後：契約終了日</t>
    <rPh sb="0" eb="2">
      <t>ヘンコウ</t>
    </rPh>
    <rPh sb="2" eb="3">
      <t>ゴ</t>
    </rPh>
    <rPh sb="4" eb="6">
      <t>ケイヤク</t>
    </rPh>
    <rPh sb="6" eb="9">
      <t>シュウリョウビ</t>
    </rPh>
    <phoneticPr fontId="3"/>
  </si>
  <si>
    <r>
      <t>契約終了日を</t>
    </r>
    <r>
      <rPr>
        <sz val="9"/>
        <color rgb="FFFF0000"/>
        <rFont val="HG丸ｺﾞｼｯｸM-PRO"/>
        <family val="3"/>
        <charset val="128"/>
      </rPr>
      <t>入力</t>
    </r>
    <r>
      <rPr>
        <sz val="9"/>
        <color theme="1"/>
        <rFont val="HG丸ｺﾞｼｯｸM-PRO"/>
        <family val="3"/>
        <charset val="128"/>
      </rPr>
      <t>して下さい。
2回目以降の申請(変更や終了など)の場合は、申請日時点の契約終了日を入力して下さい。</t>
    </r>
    <r>
      <rPr>
        <sz val="9"/>
        <color rgb="FFFF0000"/>
        <rFont val="HG丸ｺﾞｼｯｸM-PRO"/>
        <family val="3"/>
        <charset val="128"/>
      </rPr>
      <t>変更予定の終了日ではございません</t>
    </r>
    <r>
      <rPr>
        <sz val="9"/>
        <color theme="1"/>
        <rFont val="HG丸ｺﾞｼｯｸM-PRO"/>
        <family val="3"/>
        <charset val="128"/>
      </rPr>
      <t>のでご注意ください。</t>
    </r>
    <rPh sb="0" eb="2">
      <t>ケイヤク</t>
    </rPh>
    <rPh sb="2" eb="5">
      <t>シュウリョウビ</t>
    </rPh>
    <rPh sb="6" eb="8">
      <t>ニュウリョク</t>
    </rPh>
    <rPh sb="10" eb="11">
      <t>クダ</t>
    </rPh>
    <rPh sb="37" eb="39">
      <t>シンセイ</t>
    </rPh>
    <rPh sb="39" eb="40">
      <t>ビ</t>
    </rPh>
    <rPh sb="40" eb="42">
      <t>ジテン</t>
    </rPh>
    <rPh sb="43" eb="45">
      <t>ケイヤク</t>
    </rPh>
    <rPh sb="57" eb="59">
      <t>ヘンコウ</t>
    </rPh>
    <rPh sb="59" eb="61">
      <t>ヨテイ</t>
    </rPh>
    <phoneticPr fontId="3"/>
  </si>
  <si>
    <r>
      <rPr>
        <b/>
        <sz val="9"/>
        <rFont val="HG丸ｺﾞｼｯｸM-PRO"/>
        <family val="3"/>
        <charset val="128"/>
      </rPr>
      <t>数字</t>
    </r>
    <r>
      <rPr>
        <sz val="9"/>
        <rFont val="HG丸ｺﾞｼｯｸM-PRO"/>
        <family val="3"/>
        <charset val="128"/>
      </rPr>
      <t>または</t>
    </r>
    <r>
      <rPr>
        <b/>
        <sz val="9"/>
        <rFont val="HG丸ｺﾞｼｯｸM-PRO"/>
        <family val="3"/>
        <charset val="128"/>
      </rPr>
      <t>全例の場合は「全」</t>
    </r>
    <r>
      <rPr>
        <sz val="9"/>
        <rFont val="HG丸ｺﾞｼｯｸM-PRO"/>
        <family val="3"/>
        <charset val="128"/>
      </rPr>
      <t>と</t>
    </r>
    <r>
      <rPr>
        <sz val="9"/>
        <color rgb="FFFF0000"/>
        <rFont val="HG丸ｺﾞｼｯｸM-PRO"/>
        <family val="3"/>
        <charset val="128"/>
      </rPr>
      <t>入力</t>
    </r>
    <r>
      <rPr>
        <sz val="9"/>
        <color theme="1"/>
        <rFont val="HG丸ｺﾞｼｯｸM-PRO"/>
        <family val="3"/>
        <charset val="128"/>
      </rPr>
      <t>して下さい。
2回目以降の申請(変更や終了など)の場合は、申請日時点の契約症例数を入力して下さい。</t>
    </r>
    <r>
      <rPr>
        <sz val="9"/>
        <color rgb="FFFF0000"/>
        <rFont val="HG丸ｺﾞｼｯｸM-PRO"/>
        <family val="3"/>
        <charset val="128"/>
      </rPr>
      <t>変更予定の症例数ではございませんのでご注意ください。</t>
    </r>
    <rPh sb="0" eb="2">
      <t>スウジ</t>
    </rPh>
    <rPh sb="5" eb="6">
      <t>ゼン</t>
    </rPh>
    <rPh sb="6" eb="7">
      <t>レイ</t>
    </rPh>
    <rPh sb="8" eb="10">
      <t>バアイ</t>
    </rPh>
    <rPh sb="12" eb="13">
      <t>ゼン</t>
    </rPh>
    <rPh sb="15" eb="17">
      <t>ニュウリョク</t>
    </rPh>
    <rPh sb="19" eb="20">
      <t>クダ</t>
    </rPh>
    <rPh sb="54" eb="56">
      <t>ショウレイ</t>
    </rPh>
    <rPh sb="56" eb="57">
      <t>スウ</t>
    </rPh>
    <rPh sb="71" eb="73">
      <t>ショウレイ</t>
    </rPh>
    <rPh sb="73" eb="74">
      <t>スウ</t>
    </rPh>
    <phoneticPr fontId="3"/>
  </si>
  <si>
    <t>1-4</t>
    <phoneticPr fontId="3"/>
  </si>
  <si>
    <t>西暦　　　年　　月　　日</t>
  </si>
  <si>
    <t>調査の区分（使用成績比較調査）</t>
    <rPh sb="0" eb="2">
      <t>チョウサ</t>
    </rPh>
    <rPh sb="3" eb="5">
      <t>クブン</t>
    </rPh>
    <rPh sb="6" eb="8">
      <t>シヨウ</t>
    </rPh>
    <rPh sb="8" eb="10">
      <t>セイセキ</t>
    </rPh>
    <rPh sb="10" eb="12">
      <t>ヒカク</t>
    </rPh>
    <rPh sb="12" eb="14">
      <t>チョウサ</t>
    </rPh>
    <phoneticPr fontId="3"/>
  </si>
  <si>
    <t>使用成績比較調査</t>
    <rPh sb="0" eb="2">
      <t>シヨウ</t>
    </rPh>
    <rPh sb="2" eb="4">
      <t>セイセキ</t>
    </rPh>
    <rPh sb="4" eb="6">
      <t>ヒカク</t>
    </rPh>
    <rPh sb="6" eb="8">
      <t>チョウサ</t>
    </rPh>
    <phoneticPr fontId="3"/>
  </si>
  <si>
    <t>使用成績比較調査　　）</t>
    <rPh sb="0" eb="2">
      <t>シヨウ</t>
    </rPh>
    <rPh sb="2" eb="4">
      <t>セイセキ</t>
    </rPh>
    <rPh sb="4" eb="6">
      <t>ヒカク</t>
    </rPh>
    <rPh sb="6" eb="8">
      <t>チョウサ</t>
    </rPh>
    <phoneticPr fontId="3"/>
  </si>
  <si>
    <t>使用成績比較調査</t>
    <rPh sb="4" eb="6">
      <t>ヒカク</t>
    </rPh>
    <phoneticPr fontId="3"/>
  </si>
  <si>
    <t>単価 [使用成績調査：20,000円、特定使用成績調査：30,000円</t>
    <rPh sb="0" eb="2">
      <t>タンカ</t>
    </rPh>
    <rPh sb="4" eb="6">
      <t>シヨウ</t>
    </rPh>
    <rPh sb="6" eb="8">
      <t>セイセキ</t>
    </rPh>
    <rPh sb="8" eb="10">
      <t>チョウサ</t>
    </rPh>
    <rPh sb="17" eb="18">
      <t>エン</t>
    </rPh>
    <rPh sb="25" eb="27">
      <t>チョウサ</t>
    </rPh>
    <rPh sb="34" eb="35">
      <t>エン</t>
    </rPh>
    <phoneticPr fontId="3"/>
  </si>
  <si>
    <t>　　　使用成績比較調査：30,000円]</t>
    <phoneticPr fontId="3"/>
  </si>
  <si>
    <t>　下記の製造販売後調査（使用成績調査・特定使用成績調査・使用成績比較調査）について、実施の適否に係る迅速審査を依頼致しますので許可願います。</t>
    <rPh sb="1" eb="3">
      <t>カキ</t>
    </rPh>
    <rPh sb="4" eb="6">
      <t>セイゾウ</t>
    </rPh>
    <rPh sb="6" eb="8">
      <t>ハンバイ</t>
    </rPh>
    <rPh sb="8" eb="9">
      <t>ゴ</t>
    </rPh>
    <rPh sb="9" eb="11">
      <t>チョウサ</t>
    </rPh>
    <rPh sb="12" eb="14">
      <t>シヨウ</t>
    </rPh>
    <rPh sb="14" eb="16">
      <t>セイセキ</t>
    </rPh>
    <rPh sb="16" eb="18">
      <t>チョウサ</t>
    </rPh>
    <rPh sb="19" eb="27">
      <t>トクテイシヨウセイセキチョウサ</t>
    </rPh>
    <rPh sb="28" eb="30">
      <t>シヨウ</t>
    </rPh>
    <rPh sb="30" eb="32">
      <t>セイセキ</t>
    </rPh>
    <rPh sb="32" eb="34">
      <t>ヒカク</t>
    </rPh>
    <rPh sb="34" eb="36">
      <t>チョウサ</t>
    </rPh>
    <rPh sb="42" eb="44">
      <t>ジッシ</t>
    </rPh>
    <rPh sb="45" eb="47">
      <t>テキヒ</t>
    </rPh>
    <rPh sb="48" eb="49">
      <t>カカワ</t>
    </rPh>
    <rPh sb="50" eb="52">
      <t>ジンソク</t>
    </rPh>
    <rPh sb="52" eb="54">
      <t>シンサ</t>
    </rPh>
    <rPh sb="55" eb="58">
      <t>イライイタ</t>
    </rPh>
    <rPh sb="63" eb="65">
      <t>キョカ</t>
    </rPh>
    <rPh sb="65" eb="66">
      <t>ネガ</t>
    </rPh>
    <phoneticPr fontId="3"/>
  </si>
  <si>
    <t>西暦 　　　 年　　 月　 　日</t>
    <rPh sb="0" eb="2">
      <t>セイレキ</t>
    </rPh>
    <rPh sb="7" eb="8">
      <t>トシ</t>
    </rPh>
    <rPh sb="11" eb="12">
      <t>ツキ</t>
    </rPh>
    <rPh sb="15" eb="16">
      <t>ニチ</t>
    </rPh>
    <phoneticPr fontId="3"/>
  </si>
  <si>
    <t>　『国立大学法人鳥取大学』（以下「甲」という。）と『（依頼者の名称）』（以下「乙」という。）並びに『 (受託者の名称）  』（以下「丙」という。）との間において、西暦　　　年　　月　　日付けで締結した製造販売後調査等契約書及び西暦　　　年　　月　　日付けで締結した製造販売後調査変更契約書（以下「原契約」という。）の一部を以下の通り変更する。なお、その他の条項については原契約の通りとする。</t>
    <rPh sb="27" eb="30">
      <t>イライシャ</t>
    </rPh>
    <rPh sb="31" eb="33">
      <t>メイショウ</t>
    </rPh>
    <rPh sb="36" eb="38">
      <t>イカ</t>
    </rPh>
    <rPh sb="39" eb="40">
      <t>オツ</t>
    </rPh>
    <rPh sb="46" eb="47">
      <t>ナラ</t>
    </rPh>
    <rPh sb="52" eb="55">
      <t>ジュタクシャ</t>
    </rPh>
    <rPh sb="56" eb="58">
      <t>メイショウ</t>
    </rPh>
    <rPh sb="63" eb="65">
      <t>イカ</t>
    </rPh>
    <rPh sb="66" eb="67">
      <t>ヘイ</t>
    </rPh>
    <rPh sb="75" eb="76">
      <t>アイダ</t>
    </rPh>
    <phoneticPr fontId="3"/>
  </si>
  <si>
    <t>　『国立大学法人鳥取大学』（以下「甲」という。）と『（依頼者の名称）』（以下「乙」という。）との間において、西暦　　　年　　月　　日付けで締結した製造販売後調査等契約書及び西暦　　　年　　月　　日付けで締結した製造販売後調査変更契約書（以下「原契約」という。）の一部を以下の通り変更する。なお、その他の条項については原契約の通りとする。</t>
    <rPh sb="27" eb="30">
      <t>イライシャ</t>
    </rPh>
    <rPh sb="31" eb="33">
      <t>メイショウ</t>
    </rPh>
    <rPh sb="36" eb="38">
      <t>イカ</t>
    </rPh>
    <rPh sb="39" eb="40">
      <t>オツ</t>
    </rPh>
    <rPh sb="48" eb="49">
      <t>アイダ</t>
    </rPh>
    <phoneticPr fontId="3"/>
  </si>
  <si>
    <t>武中　篤</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</si>
</sst>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0&quot;）&quot;"/>
    <numFmt numFmtId="177" formatCode="\(#\)"/>
    <numFmt numFmtId="178" formatCode="yyyy&quot;年&quot;m&quot;月&quot;d&quot;日&quot;;@"/>
    <numFmt numFmtId="179" formatCode="#,##0&quot;円&quot;;[Red]\-#,##0&quot;円&quot;"/>
    <numFmt numFmtId="180" formatCode="&quot;西&quot;&quot;暦&quot;\ yyyy\ &quot;年&quot;\ m\ &quot;月&quot;\ d\ &quot;日&quot;;@"/>
    <numFmt numFmtId="181" formatCode="#,##0&quot;円&quot;;[Red]\-#,##0"/>
    <numFmt numFmtId="182" formatCode="@&quot;　　殿&quot;"/>
    <numFmt numFmtId="183" formatCode="yyyy&quot;年&quot;m&quot;月&quot;;@"/>
    <numFmt numFmtId="184" formatCode="&quot;審査日：西暦   &quot;yyyy&quot; 年 &quot;mm&quot; 月 &quot;dd&quot; 日&quot;"/>
    <numFmt numFmtId="185" formatCode="&quot;（ &quot;@&quot; ）&quot;"/>
    <numFmt numFmtId="186" formatCode="General\ &quot;年度&quot;"/>
    <numFmt numFmtId="187" formatCode="&quot;●　&quot;General\ &quot;年度&quot;"/>
    <numFmt numFmtId="188" formatCode="&quot;西暦 &quot;yyyy&quot; 年 &quot;m&quot; 月 &quot;d&quot; 日 &quot;;@"/>
    <numFmt numFmtId="189" formatCode="&quot;西暦&quot;\ yyyy\ &quot;年　　 月　　 日&quot;"/>
    <numFmt numFmtId="190" formatCode="aaa"/>
    <numFmt numFmtId="191" formatCode="yyyy/m"/>
    <numFmt numFmtId="192" formatCode="&quot;西暦 &quot;yyyy&quot; 年 &quot;m&quot; 月 &quot;d&quot; 日 &quot;"/>
    <numFmt numFmtId="193" formatCode="&quot;（&quot;\ \ @"/>
  </numFmts>
  <fonts count="8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6"/>
      <name val="ＭＳ ゴシック"/>
      <family val="3"/>
      <charset val="128"/>
    </font>
    <font>
      <sz val="9"/>
      <name val="ＭＳ ゴシック"/>
      <family val="3"/>
      <charset val="128"/>
    </font>
    <font>
      <sz val="12"/>
      <name val="ＭＳ ゴシック"/>
      <family val="3"/>
      <charset val="128"/>
    </font>
    <font>
      <sz val="10"/>
      <name val="ＭＳ ゴシック"/>
      <family val="3"/>
      <charset val="128"/>
    </font>
    <font>
      <sz val="11"/>
      <name val="ＭＳ ゴシック"/>
      <family val="3"/>
      <charset val="128"/>
    </font>
    <font>
      <sz val="10.5"/>
      <name val="ＭＳ ゴシック"/>
      <family val="3"/>
      <charset val="128"/>
    </font>
    <font>
      <sz val="14"/>
      <name val="ＭＳ ゴシック"/>
      <family val="3"/>
      <charset val="128"/>
    </font>
    <font>
      <u/>
      <sz val="10.5"/>
      <name val="ＭＳ ゴシック"/>
      <family val="3"/>
      <charset val="128"/>
    </font>
    <font>
      <b/>
      <sz val="16"/>
      <name val="ＭＳ ゴシック"/>
      <family val="3"/>
      <charset val="128"/>
    </font>
    <font>
      <u/>
      <sz val="11"/>
      <name val="ＭＳ ゴシック"/>
      <family val="3"/>
      <charset val="128"/>
    </font>
    <font>
      <sz val="11"/>
      <name val="ＭＳ Ｐゴシック"/>
      <family val="3"/>
      <charset val="128"/>
    </font>
    <font>
      <sz val="8"/>
      <name val="ＭＳ Ｐゴシック"/>
      <family val="3"/>
      <charset val="128"/>
    </font>
    <font>
      <sz val="12"/>
      <name val="ＭＳ Ｐゴシック"/>
      <family val="3"/>
      <charset val="128"/>
    </font>
    <font>
      <u/>
      <sz val="10"/>
      <name val="ＭＳ ゴシック"/>
      <family val="3"/>
      <charset val="128"/>
    </font>
    <font>
      <b/>
      <sz val="11"/>
      <name val="ＭＳ Ｐゴシック"/>
      <family val="3"/>
      <charset val="128"/>
    </font>
    <font>
      <sz val="9"/>
      <color indexed="81"/>
      <name val="ＭＳ Ｐゴシック"/>
      <family val="3"/>
      <charset val="128"/>
    </font>
    <font>
      <strike/>
      <sz val="11"/>
      <color rgb="FFFF0000"/>
      <name val="ＭＳ ゴシック"/>
      <family val="3"/>
      <charset val="128"/>
    </font>
    <font>
      <strike/>
      <sz val="12"/>
      <color rgb="FFFF0000"/>
      <name val="ＭＳ ゴシック"/>
      <family val="3"/>
      <charset val="128"/>
    </font>
    <font>
      <sz val="11"/>
      <color theme="1"/>
      <name val="ＭＳ ゴシック"/>
      <family val="3"/>
      <charset val="128"/>
    </font>
    <font>
      <b/>
      <sz val="9"/>
      <color indexed="81"/>
      <name val="ＭＳ Ｐゴシック"/>
      <family val="3"/>
      <charset val="128"/>
    </font>
    <font>
      <sz val="11"/>
      <color theme="1"/>
      <name val="ＭＳ Ｐゴシック"/>
      <family val="3"/>
      <charset val="128"/>
      <scheme val="minor"/>
    </font>
    <font>
      <sz val="6"/>
      <name val="Osaka"/>
      <family val="3"/>
      <charset val="128"/>
    </font>
    <font>
      <b/>
      <sz val="11"/>
      <color indexed="9"/>
      <name val="HG丸ｺﾞｼｯｸM-PRO"/>
      <family val="3"/>
      <charset val="128"/>
    </font>
    <font>
      <b/>
      <sz val="11"/>
      <color indexed="43"/>
      <name val="HG丸ｺﾞｼｯｸM-PRO"/>
      <family val="3"/>
      <charset val="128"/>
    </font>
    <font>
      <b/>
      <sz val="11"/>
      <color indexed="49"/>
      <name val="HG丸ｺﾞｼｯｸM-PRO"/>
      <family val="3"/>
      <charset val="128"/>
    </font>
    <font>
      <b/>
      <sz val="11"/>
      <color indexed="10"/>
      <name val="HG丸ｺﾞｼｯｸM-PRO"/>
      <family val="3"/>
      <charset val="128"/>
    </font>
    <font>
      <sz val="10"/>
      <color indexed="8"/>
      <name val="HG丸ｺﾞｼｯｸM-PRO"/>
      <family val="3"/>
      <charset val="128"/>
    </font>
    <font>
      <sz val="9"/>
      <color theme="1"/>
      <name val="ＭＳ Ｐゴシック"/>
      <family val="3"/>
      <charset val="128"/>
      <scheme val="minor"/>
    </font>
    <font>
      <sz val="11"/>
      <color theme="1"/>
      <name val="HG丸ｺﾞｼｯｸM-PRO"/>
      <family val="3"/>
      <charset val="128"/>
    </font>
    <font>
      <sz val="10"/>
      <color theme="1"/>
      <name val="HG丸ｺﾞｼｯｸM-PRO"/>
      <family val="3"/>
      <charset val="128"/>
    </font>
    <font>
      <b/>
      <sz val="12"/>
      <color theme="1"/>
      <name val="HG丸ｺﾞｼｯｸM-PRO"/>
      <family val="3"/>
      <charset val="128"/>
    </font>
    <font>
      <sz val="9"/>
      <color theme="1"/>
      <name val="HG丸ｺﾞｼｯｸM-PRO"/>
      <family val="3"/>
      <charset val="128"/>
    </font>
    <font>
      <b/>
      <sz val="9"/>
      <color theme="1"/>
      <name val="ＭＳ Ｐゴシック"/>
      <family val="3"/>
      <charset val="128"/>
      <scheme val="minor"/>
    </font>
    <font>
      <sz val="10"/>
      <name val="HG丸ｺﾞｼｯｸM-PRO"/>
      <family val="3"/>
      <charset val="128"/>
    </font>
    <font>
      <sz val="9"/>
      <color rgb="FFFF0000"/>
      <name val="HG丸ｺﾞｼｯｸM-PRO"/>
      <family val="3"/>
      <charset val="128"/>
    </font>
    <font>
      <b/>
      <sz val="9"/>
      <color theme="1"/>
      <name val="HG丸ｺﾞｼｯｸM-PRO"/>
      <family val="3"/>
      <charset val="128"/>
    </font>
    <font>
      <sz val="9"/>
      <name val="HG丸ｺﾞｼｯｸM-PRO"/>
      <family val="3"/>
      <charset val="128"/>
    </font>
    <font>
      <sz val="9"/>
      <name val="ＭＳ Ｐゴシック"/>
      <family val="3"/>
      <charset val="128"/>
    </font>
    <font>
      <sz val="11"/>
      <color rgb="FFFF0000"/>
      <name val="HG丸ｺﾞｼｯｸM-PRO"/>
      <family val="3"/>
      <charset val="128"/>
    </font>
    <font>
      <b/>
      <sz val="12"/>
      <name val="ＭＳ Ｐゴシック"/>
      <family val="3"/>
      <charset val="128"/>
    </font>
    <font>
      <b/>
      <sz val="10"/>
      <color theme="1"/>
      <name val="HG丸ｺﾞｼｯｸM-PRO"/>
      <family val="3"/>
      <charset val="128"/>
    </font>
    <font>
      <b/>
      <sz val="11"/>
      <color theme="1"/>
      <name val="HG丸ｺﾞｼｯｸM-PRO"/>
      <family val="3"/>
      <charset val="128"/>
    </font>
    <font>
      <b/>
      <sz val="12"/>
      <color indexed="81"/>
      <name val="ＭＳ Ｐゴシック"/>
      <family val="3"/>
      <charset val="128"/>
    </font>
    <font>
      <sz val="12"/>
      <color indexed="81"/>
      <name val="ＭＳ Ｐゴシック"/>
      <family val="3"/>
      <charset val="128"/>
    </font>
    <font>
      <b/>
      <sz val="12"/>
      <color indexed="10"/>
      <name val="ＭＳ Ｐゴシック"/>
      <family val="3"/>
      <charset val="128"/>
    </font>
    <font>
      <b/>
      <sz val="10"/>
      <color indexed="81"/>
      <name val="ＭＳ Ｐゴシック"/>
      <family val="3"/>
      <charset val="128"/>
    </font>
    <font>
      <sz val="11"/>
      <color theme="0" tint="-0.249977111117893"/>
      <name val="ＭＳ Ｐゴシック"/>
      <family val="3"/>
      <charset val="128"/>
    </font>
    <font>
      <sz val="9"/>
      <color indexed="81"/>
      <name val="MS P ゴシック"/>
      <family val="3"/>
      <charset val="128"/>
    </font>
    <font>
      <sz val="11"/>
      <name val="SimSun"/>
      <charset val="134"/>
    </font>
    <font>
      <sz val="9"/>
      <name val="ＭＳ 明朝"/>
      <family val="1"/>
      <charset val="128"/>
    </font>
    <font>
      <sz val="12"/>
      <name val="ＭＳ 明朝"/>
      <family val="1"/>
      <charset val="128"/>
    </font>
    <font>
      <sz val="10"/>
      <name val="ＭＳ 明朝"/>
      <family val="1"/>
      <charset val="128"/>
    </font>
    <font>
      <sz val="11"/>
      <name val="ＭＳ 明朝"/>
      <family val="1"/>
      <charset val="128"/>
    </font>
    <font>
      <b/>
      <sz val="16"/>
      <name val="ＭＳ 明朝"/>
      <family val="1"/>
      <charset val="128"/>
    </font>
    <font>
      <sz val="10"/>
      <color indexed="12"/>
      <name val="ＭＳ 明朝"/>
      <family val="1"/>
      <charset val="128"/>
    </font>
    <font>
      <u/>
      <sz val="11"/>
      <name val="ＭＳ 明朝"/>
      <family val="1"/>
      <charset val="128"/>
    </font>
    <font>
      <sz val="6"/>
      <name val="ＭＳ Ｐゴシック"/>
      <family val="2"/>
      <charset val="128"/>
      <scheme val="minor"/>
    </font>
    <font>
      <b/>
      <sz val="9"/>
      <color indexed="81"/>
      <name val="MS P ゴシック"/>
      <family val="3"/>
      <charset val="128"/>
    </font>
    <font>
      <sz val="9"/>
      <color indexed="10"/>
      <name val="MS P ゴシック"/>
      <family val="3"/>
      <charset val="128"/>
    </font>
    <font>
      <sz val="9"/>
      <name val="Meiryo UI"/>
      <family val="3"/>
      <charset val="128"/>
    </font>
    <font>
      <sz val="12"/>
      <name val="Meiryo UI"/>
      <family val="3"/>
      <charset val="128"/>
    </font>
    <font>
      <sz val="11"/>
      <name val="Meiryo UI"/>
      <family val="3"/>
      <charset val="128"/>
    </font>
    <font>
      <sz val="16"/>
      <color theme="1"/>
      <name val="ＭＳ Ｐゴシック"/>
      <family val="3"/>
      <charset val="128"/>
    </font>
    <font>
      <sz val="11"/>
      <color theme="1"/>
      <name val="ＭＳ Ｐゴシック"/>
      <family val="3"/>
      <charset val="128"/>
    </font>
    <font>
      <sz val="10"/>
      <name val="ＭＳ Ｐゴシック"/>
      <family val="3"/>
      <charset val="128"/>
    </font>
    <font>
      <sz val="9"/>
      <color theme="1"/>
      <name val="ＭＳ Ｐゴシック"/>
      <family val="3"/>
      <charset val="128"/>
    </font>
    <font>
      <sz val="8"/>
      <name val="ＭＳ ゴシック"/>
      <family val="3"/>
      <charset val="128"/>
    </font>
    <font>
      <sz val="8"/>
      <color theme="1"/>
      <name val="ＭＳ Ｐゴシック"/>
      <family val="3"/>
      <charset val="128"/>
    </font>
    <font>
      <sz val="9"/>
      <color rgb="FF00B0F0"/>
      <name val="ＭＳ Ｐゴシック"/>
      <family val="3"/>
      <charset val="128"/>
    </font>
    <font>
      <b/>
      <sz val="11"/>
      <color indexed="10"/>
      <name val="MS P ゴシック"/>
      <family val="3"/>
      <charset val="128"/>
    </font>
    <font>
      <b/>
      <sz val="9"/>
      <color indexed="10"/>
      <name val="MS P ゴシック"/>
      <family val="3"/>
      <charset val="128"/>
    </font>
    <font>
      <b/>
      <sz val="9"/>
      <name val="HG丸ｺﾞｼｯｸM-PRO"/>
      <family val="3"/>
      <charset val="128"/>
    </font>
    <font>
      <vertAlign val="superscript"/>
      <sz val="8"/>
      <color rgb="FF0000FF"/>
      <name val="ＭＳ Ｐゴシック"/>
      <family val="3"/>
      <charset val="128"/>
    </font>
    <font>
      <sz val="9"/>
      <color rgb="FF0000FF"/>
      <name val="ＭＳ Ｐゴシック"/>
      <family val="3"/>
      <charset val="128"/>
    </font>
    <font>
      <sz val="11"/>
      <name val="HG丸ｺﾞｼｯｸM-PRO"/>
      <family val="3"/>
      <charset val="128"/>
    </font>
    <font>
      <b/>
      <sz val="10"/>
      <name val="ＭＳ ゴシック"/>
      <family val="3"/>
      <charset val="128"/>
    </font>
    <font>
      <sz val="16"/>
      <name val="HG丸ｺﾞｼｯｸM-PRO"/>
      <family val="3"/>
      <charset val="128"/>
    </font>
    <font>
      <sz val="14"/>
      <name val="ＭＳ 明朝"/>
      <family val="1"/>
      <charset val="128"/>
    </font>
    <font>
      <sz val="9"/>
      <color rgb="FFC00000"/>
      <name val="ＭＳ Ｐゴシック"/>
      <family val="3"/>
      <charset val="128"/>
    </font>
    <font>
      <sz val="12"/>
      <color theme="0"/>
      <name val="ＭＳ ゴシック"/>
      <family val="3"/>
      <charset val="128"/>
    </font>
    <font>
      <b/>
      <sz val="11"/>
      <color indexed="81"/>
      <name val="MS P ゴシック"/>
      <family val="3"/>
      <charset val="128"/>
    </font>
    <font>
      <sz val="11"/>
      <color indexed="81"/>
      <name val="MS P ゴシック"/>
      <family val="3"/>
      <charset val="128"/>
    </font>
  </fonts>
  <fills count="10">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rgb="FFFFFF99"/>
        <bgColor indexed="64"/>
      </patternFill>
    </fill>
    <fill>
      <patternFill patternType="solid">
        <fgColor theme="9" tint="0.39997558519241921"/>
        <bgColor indexed="64"/>
      </patternFill>
    </fill>
    <fill>
      <patternFill patternType="solid">
        <fgColor rgb="FF00B0F0"/>
        <bgColor indexed="64"/>
      </patternFill>
    </fill>
    <fill>
      <patternFill patternType="solid">
        <fgColor rgb="FF00B050"/>
        <bgColor indexed="64"/>
      </patternFill>
    </fill>
    <fill>
      <patternFill patternType="solid">
        <fgColor rgb="FF003399"/>
        <bgColor indexed="64"/>
      </patternFill>
    </fill>
    <fill>
      <patternFill patternType="solid">
        <fgColor theme="7" tint="0.59999389629810485"/>
        <bgColor indexed="64"/>
      </patternFill>
    </fill>
  </fills>
  <borders count="114">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style="thin">
        <color indexed="64"/>
      </right>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thin">
        <color auto="1"/>
      </top>
      <bottom style="double">
        <color indexed="64"/>
      </bottom>
      <diagonal/>
    </border>
    <border>
      <left style="hair">
        <color auto="1"/>
      </left>
      <right style="hair">
        <color auto="1"/>
      </right>
      <top style="thin">
        <color auto="1"/>
      </top>
      <bottom style="double">
        <color indexed="64"/>
      </bottom>
      <diagonal/>
    </border>
    <border>
      <left style="hair">
        <color auto="1"/>
      </left>
      <right style="thin">
        <color auto="1"/>
      </right>
      <top style="thin">
        <color auto="1"/>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dashed">
        <color indexed="64"/>
      </bottom>
      <diagonal/>
    </border>
    <border>
      <left style="thin">
        <color indexed="64"/>
      </left>
      <right/>
      <top style="dashed">
        <color indexed="64"/>
      </top>
      <bottom style="thin">
        <color indexed="64"/>
      </bottom>
      <diagonal/>
    </border>
    <border>
      <left/>
      <right style="hair">
        <color auto="1"/>
      </right>
      <top style="hair">
        <color auto="1"/>
      </top>
      <bottom style="thin">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thin">
        <color auto="1"/>
      </top>
      <bottom style="double">
        <color indexed="64"/>
      </bottom>
      <diagonal/>
    </border>
    <border>
      <left/>
      <right/>
      <top style="thin">
        <color auto="1"/>
      </top>
      <bottom style="double">
        <color indexed="64"/>
      </bottom>
      <diagonal/>
    </border>
    <border>
      <left/>
      <right style="hair">
        <color auto="1"/>
      </right>
      <top style="thin">
        <color auto="1"/>
      </top>
      <bottom style="double">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diagonal/>
    </border>
    <border>
      <left style="medium">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hair">
        <color auto="1"/>
      </left>
      <right/>
      <top style="double">
        <color indexed="64"/>
      </top>
      <bottom style="hair">
        <color auto="1"/>
      </bottom>
      <diagonal/>
    </border>
    <border>
      <left/>
      <right/>
      <top style="double">
        <color indexed="64"/>
      </top>
      <bottom style="hair">
        <color auto="1"/>
      </bottom>
      <diagonal/>
    </border>
    <border>
      <left/>
      <right style="hair">
        <color auto="1"/>
      </right>
      <top style="double">
        <color indexed="64"/>
      </top>
      <bottom style="hair">
        <color auto="1"/>
      </bottom>
      <diagonal/>
    </border>
    <border>
      <left/>
      <right style="thin">
        <color auto="1"/>
      </right>
      <top style="double">
        <color indexed="64"/>
      </top>
      <bottom style="hair">
        <color auto="1"/>
      </bottom>
      <diagonal/>
    </border>
  </borders>
  <cellStyleXfs count="6">
    <xf numFmtId="0" fontId="0" fillId="0" borderId="0"/>
    <xf numFmtId="38" fontId="14" fillId="0" borderId="0" applyFont="0" applyFill="0" applyBorder="0" applyAlignment="0" applyProtection="0">
      <alignment vertical="center"/>
    </xf>
    <xf numFmtId="0" fontId="24" fillId="0" borderId="0">
      <alignment vertical="center"/>
    </xf>
    <xf numFmtId="0" fontId="14" fillId="0" borderId="0"/>
    <xf numFmtId="0" fontId="2" fillId="0" borderId="0">
      <alignment vertical="center"/>
    </xf>
    <xf numFmtId="0" fontId="1" fillId="0" borderId="0">
      <alignment vertical="center"/>
    </xf>
  </cellStyleXfs>
  <cellXfs count="996">
    <xf numFmtId="0" fontId="0" fillId="0" borderId="0" xfId="0"/>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horizontal="center" vertical="center"/>
    </xf>
    <xf numFmtId="0" fontId="8" fillId="0" borderId="1" xfId="0" applyFont="1" applyBorder="1" applyAlignment="1">
      <alignment vertical="center"/>
    </xf>
    <xf numFmtId="0" fontId="8" fillId="0" borderId="0" xfId="0" applyFont="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7" fillId="0" borderId="0" xfId="0" applyFont="1" applyAlignment="1">
      <alignment vertical="center"/>
    </xf>
    <xf numFmtId="0" fontId="7" fillId="0" borderId="1" xfId="0" applyFont="1" applyBorder="1" applyAlignment="1">
      <alignment vertical="center"/>
    </xf>
    <xf numFmtId="0" fontId="7" fillId="0" borderId="3" xfId="0" applyFont="1" applyBorder="1" applyAlignment="1">
      <alignment vertical="center"/>
    </xf>
    <xf numFmtId="0" fontId="9" fillId="0" borderId="0" xfId="0" applyFont="1" applyAlignment="1">
      <alignment vertical="center"/>
    </xf>
    <xf numFmtId="0" fontId="11" fillId="0" borderId="0" xfId="0" applyFont="1" applyAlignment="1">
      <alignment vertical="center"/>
    </xf>
    <xf numFmtId="0" fontId="10" fillId="0" borderId="0" xfId="0" applyFont="1" applyAlignment="1">
      <alignment vertical="center"/>
    </xf>
    <xf numFmtId="0" fontId="7" fillId="0" borderId="5" xfId="0" applyFont="1" applyBorder="1" applyAlignment="1">
      <alignment vertical="center"/>
    </xf>
    <xf numFmtId="0" fontId="8" fillId="0" borderId="6" xfId="0" applyFont="1" applyBorder="1" applyAlignment="1">
      <alignment vertical="center"/>
    </xf>
    <xf numFmtId="0" fontId="8" fillId="0" borderId="8" xfId="0" applyFont="1" applyBorder="1" applyAlignment="1">
      <alignment vertical="center"/>
    </xf>
    <xf numFmtId="0" fontId="7" fillId="0" borderId="6" xfId="0" applyFont="1" applyBorder="1" applyAlignment="1">
      <alignment vertical="center"/>
    </xf>
    <xf numFmtId="0" fontId="8" fillId="0" borderId="9" xfId="0" applyFont="1" applyBorder="1" applyAlignment="1">
      <alignment vertical="center"/>
    </xf>
    <xf numFmtId="0" fontId="8" fillId="0" borderId="11" xfId="0" applyFont="1" applyBorder="1" applyAlignment="1">
      <alignment vertical="center"/>
    </xf>
    <xf numFmtId="0" fontId="8" fillId="0" borderId="10" xfId="0" applyFont="1" applyBorder="1" applyAlignment="1">
      <alignment vertical="center"/>
    </xf>
    <xf numFmtId="0" fontId="5" fillId="0" borderId="6"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12"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vertical="justify" wrapText="1"/>
    </xf>
    <xf numFmtId="0" fontId="13" fillId="0" borderId="0" xfId="0" applyFont="1"/>
    <xf numFmtId="0" fontId="8" fillId="0" borderId="12" xfId="0" applyFont="1" applyBorder="1" applyAlignment="1">
      <alignment vertical="center"/>
    </xf>
    <xf numFmtId="0" fontId="8" fillId="0" borderId="13" xfId="0" applyFont="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15" fillId="0" borderId="0" xfId="0" applyFont="1" applyAlignment="1">
      <alignment vertical="center"/>
    </xf>
    <xf numFmtId="0" fontId="16" fillId="0" borderId="0" xfId="0" applyFont="1" applyAlignment="1">
      <alignment vertical="center"/>
    </xf>
    <xf numFmtId="0" fontId="9" fillId="0" borderId="0" xfId="0" applyFont="1" applyAlignment="1">
      <alignment horizontal="right" vertical="center"/>
    </xf>
    <xf numFmtId="0" fontId="17" fillId="0" borderId="0" xfId="0" applyFont="1" applyAlignment="1">
      <alignment vertical="center"/>
    </xf>
    <xf numFmtId="0" fontId="7" fillId="0" borderId="8" xfId="0" applyFont="1" applyBorder="1" applyAlignment="1">
      <alignment horizontal="right" vertical="center"/>
    </xf>
    <xf numFmtId="0" fontId="8" fillId="0" borderId="9" xfId="0" applyFont="1" applyBorder="1" applyAlignment="1">
      <alignment horizontal="right" vertical="center"/>
    </xf>
    <xf numFmtId="0" fontId="20" fillId="0" borderId="0" xfId="0" applyFont="1" applyAlignment="1">
      <alignment vertical="center"/>
    </xf>
    <xf numFmtId="0" fontId="21" fillId="0" borderId="0" xfId="0" applyFont="1" applyAlignment="1">
      <alignment vertical="center"/>
    </xf>
    <xf numFmtId="0" fontId="20" fillId="0" borderId="0" xfId="0" applyFont="1" applyAlignment="1">
      <alignment horizontal="right" vertical="center"/>
    </xf>
    <xf numFmtId="0" fontId="22" fillId="0" borderId="0" xfId="0" applyFont="1" applyAlignment="1">
      <alignment vertical="center"/>
    </xf>
    <xf numFmtId="38" fontId="8" fillId="0" borderId="0" xfId="1" applyFont="1">
      <alignment vertical="center"/>
    </xf>
    <xf numFmtId="176" fontId="8" fillId="0" borderId="0" xfId="1" applyNumberFormat="1" applyFont="1">
      <alignment vertical="center"/>
    </xf>
    <xf numFmtId="38" fontId="8" fillId="0" borderId="8" xfId="1" applyFont="1" applyBorder="1">
      <alignment vertical="center"/>
    </xf>
    <xf numFmtId="38" fontId="8" fillId="0" borderId="9" xfId="1" applyFont="1" applyBorder="1">
      <alignment vertical="center"/>
    </xf>
    <xf numFmtId="38" fontId="8" fillId="0" borderId="3" xfId="1" applyFont="1" applyBorder="1" applyAlignment="1"/>
    <xf numFmtId="38" fontId="8" fillId="0" borderId="8" xfId="0" applyNumberFormat="1" applyFont="1" applyBorder="1" applyAlignment="1">
      <alignment vertical="center"/>
    </xf>
    <xf numFmtId="38" fontId="8" fillId="0" borderId="0" xfId="0" applyNumberFormat="1" applyFont="1" applyAlignment="1">
      <alignment vertical="center"/>
    </xf>
    <xf numFmtId="0" fontId="0" fillId="0" borderId="0" xfId="0" applyAlignment="1">
      <alignment vertical="center" wrapText="1"/>
    </xf>
    <xf numFmtId="0" fontId="7" fillId="0" borderId="7" xfId="0" applyFont="1" applyBorder="1" applyAlignment="1">
      <alignment horizontal="right" vertical="center"/>
    </xf>
    <xf numFmtId="0" fontId="33" fillId="0" borderId="12" xfId="2" applyFont="1" applyBorder="1" applyAlignment="1">
      <alignment horizontal="left" vertical="center" wrapText="1"/>
    </xf>
    <xf numFmtId="0" fontId="33" fillId="0" borderId="2" xfId="2" applyFont="1" applyBorder="1" applyAlignment="1">
      <alignment horizontal="left" vertical="center" wrapText="1"/>
    </xf>
    <xf numFmtId="14" fontId="5" fillId="0" borderId="0" xfId="0" applyNumberFormat="1" applyFont="1" applyAlignment="1">
      <alignment horizontal="center" vertical="center"/>
    </xf>
    <xf numFmtId="0" fontId="5" fillId="0" borderId="0" xfId="0" applyFont="1" applyAlignment="1">
      <alignment horizontal="center" vertical="center" shrinkToFit="1"/>
    </xf>
    <xf numFmtId="0" fontId="0" fillId="0" borderId="0" xfId="0" applyAlignment="1">
      <alignment vertical="center"/>
    </xf>
    <xf numFmtId="0" fontId="0" fillId="0" borderId="0" xfId="0" applyAlignment="1">
      <alignment vertical="center" shrinkToFi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1" xfId="0" applyFont="1" applyBorder="1" applyAlignment="1">
      <alignment horizontal="center" vertical="center"/>
    </xf>
    <xf numFmtId="0" fontId="5" fillId="0" borderId="1" xfId="0" applyFont="1" applyBorder="1" applyAlignment="1">
      <alignment vertical="center"/>
    </xf>
    <xf numFmtId="0" fontId="7" fillId="0" borderId="8" xfId="0" applyFont="1" applyBorder="1" applyAlignment="1">
      <alignment vertical="center"/>
    </xf>
    <xf numFmtId="0" fontId="5" fillId="0" borderId="10" xfId="0" applyFont="1" applyBorder="1" applyAlignment="1">
      <alignment vertical="center"/>
    </xf>
    <xf numFmtId="0" fontId="7" fillId="0" borderId="2" xfId="0" applyFont="1" applyBorder="1" applyAlignment="1">
      <alignment vertical="center"/>
    </xf>
    <xf numFmtId="14" fontId="8" fillId="0" borderId="4" xfId="0" applyNumberFormat="1" applyFont="1" applyBorder="1" applyAlignment="1">
      <alignment horizontal="center" vertical="center"/>
    </xf>
    <xf numFmtId="14" fontId="8" fillId="0" borderId="5" xfId="0" applyNumberFormat="1" applyFont="1" applyBorder="1" applyAlignment="1">
      <alignment horizontal="center" vertical="center"/>
    </xf>
    <xf numFmtId="0" fontId="0" fillId="0" borderId="0" xfId="0" applyAlignment="1">
      <alignment shrinkToFit="1"/>
    </xf>
    <xf numFmtId="0" fontId="0" fillId="0" borderId="0" xfId="0" applyAlignment="1">
      <alignment wrapText="1" shrinkToFit="1"/>
    </xf>
    <xf numFmtId="0" fontId="33" fillId="5" borderId="12" xfId="2" applyFont="1" applyFill="1" applyBorder="1" applyAlignment="1">
      <alignment horizontal="left" vertical="center" wrapText="1"/>
    </xf>
    <xf numFmtId="0" fontId="33" fillId="6" borderId="2" xfId="2" applyFont="1" applyFill="1" applyBorder="1" applyAlignment="1">
      <alignment horizontal="left" vertical="center" wrapText="1"/>
    </xf>
    <xf numFmtId="0" fontId="18" fillId="4" borderId="0" xfId="0" applyFont="1" applyFill="1" applyAlignment="1">
      <alignment shrinkToFit="1"/>
    </xf>
    <xf numFmtId="0" fontId="18" fillId="5" borderId="0" xfId="0" applyFont="1" applyFill="1" applyAlignment="1">
      <alignment shrinkToFit="1"/>
    </xf>
    <xf numFmtId="0" fontId="18" fillId="6" borderId="0" xfId="0" applyFont="1" applyFill="1" applyAlignment="1">
      <alignment shrinkToFit="1"/>
    </xf>
    <xf numFmtId="0" fontId="43" fillId="0" borderId="0" xfId="0" applyFont="1" applyAlignment="1">
      <alignment shrinkToFit="1"/>
    </xf>
    <xf numFmtId="0" fontId="18" fillId="0" borderId="0" xfId="0" applyFont="1"/>
    <xf numFmtId="0" fontId="33" fillId="0" borderId="4" xfId="2" applyFont="1" applyBorder="1" applyAlignment="1">
      <alignment horizontal="left" vertical="center" wrapText="1"/>
    </xf>
    <xf numFmtId="0" fontId="33" fillId="6" borderId="10" xfId="2" applyFont="1" applyFill="1" applyBorder="1" applyAlignment="1">
      <alignment horizontal="left" vertical="center" wrapText="1"/>
    </xf>
    <xf numFmtId="0" fontId="33" fillId="6" borderId="13" xfId="2" applyFont="1" applyFill="1" applyBorder="1" applyAlignment="1">
      <alignment horizontal="left" vertical="center" wrapText="1"/>
    </xf>
    <xf numFmtId="0" fontId="16" fillId="7" borderId="32" xfId="2" applyFont="1" applyFill="1" applyBorder="1" applyAlignment="1">
      <alignment horizontal="left" vertical="center" wrapText="1" shrinkToFit="1"/>
    </xf>
    <xf numFmtId="0" fontId="24" fillId="7" borderId="33" xfId="2" applyFill="1" applyBorder="1" applyAlignment="1">
      <alignment vertical="center" wrapText="1" shrinkToFit="1"/>
    </xf>
    <xf numFmtId="49" fontId="39" fillId="7" borderId="34" xfId="2" applyNumberFormat="1" applyFont="1" applyFill="1" applyBorder="1" applyAlignment="1">
      <alignment horizontal="center" vertical="center" shrinkToFit="1"/>
    </xf>
    <xf numFmtId="0" fontId="44" fillId="7" borderId="35" xfId="2" applyFont="1" applyFill="1" applyBorder="1" applyAlignment="1">
      <alignment horizontal="left" vertical="center" wrapText="1"/>
    </xf>
    <xf numFmtId="0" fontId="44" fillId="7" borderId="44" xfId="2" applyFont="1" applyFill="1" applyBorder="1" applyAlignment="1">
      <alignment horizontal="left" vertical="center" wrapText="1"/>
    </xf>
    <xf numFmtId="14" fontId="5" fillId="0" borderId="6" xfId="0" applyNumberFormat="1" applyFont="1" applyBorder="1" applyAlignment="1">
      <alignment horizontal="center" vertical="center"/>
    </xf>
    <xf numFmtId="0" fontId="7" fillId="0" borderId="0" xfId="0" applyFont="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0" xfId="0" applyFont="1" applyAlignment="1" applyProtection="1">
      <alignment vertical="center"/>
      <protection locked="0"/>
    </xf>
    <xf numFmtId="0" fontId="7" fillId="0" borderId="9" xfId="0" applyFont="1" applyBorder="1" applyAlignment="1" applyProtection="1">
      <alignment vertical="center"/>
      <protection locked="0"/>
    </xf>
    <xf numFmtId="0" fontId="7" fillId="0" borderId="6" xfId="0" applyFont="1" applyBorder="1" applyAlignment="1" applyProtection="1">
      <alignment vertical="center"/>
      <protection locked="0"/>
    </xf>
    <xf numFmtId="0" fontId="7" fillId="0" borderId="8" xfId="0" applyFont="1" applyBorder="1" applyAlignment="1" applyProtection="1">
      <alignment vertical="center"/>
      <protection locked="0"/>
    </xf>
    <xf numFmtId="0" fontId="6" fillId="0" borderId="11" xfId="0" applyFont="1" applyBorder="1" applyAlignment="1" applyProtection="1">
      <alignment vertical="center"/>
      <protection locked="0"/>
    </xf>
    <xf numFmtId="0" fontId="6" fillId="0" borderId="0" xfId="0" applyFont="1" applyAlignment="1" applyProtection="1">
      <alignment vertical="center"/>
      <protection locked="0"/>
    </xf>
    <xf numFmtId="0" fontId="6" fillId="0" borderId="9" xfId="0" applyFont="1" applyBorder="1" applyAlignment="1" applyProtection="1">
      <alignment vertical="center"/>
      <protection locked="0"/>
    </xf>
    <xf numFmtId="0" fontId="8" fillId="0" borderId="11" xfId="0" applyFont="1" applyBorder="1" applyAlignment="1" applyProtection="1">
      <alignment vertical="center"/>
      <protection locked="0"/>
    </xf>
    <xf numFmtId="0" fontId="8" fillId="0" borderId="0" xfId="0" applyFont="1" applyAlignment="1" applyProtection="1">
      <alignment vertical="center"/>
      <protection locked="0"/>
    </xf>
    <xf numFmtId="0" fontId="8" fillId="0" borderId="9" xfId="0" applyFont="1" applyBorder="1" applyAlignment="1" applyProtection="1">
      <alignment vertical="center"/>
      <protection locked="0"/>
    </xf>
    <xf numFmtId="0" fontId="8" fillId="0" borderId="10" xfId="0" applyFont="1" applyBorder="1" applyAlignment="1" applyProtection="1">
      <alignment vertical="center"/>
      <protection locked="0"/>
    </xf>
    <xf numFmtId="0" fontId="8" fillId="0" borderId="6" xfId="0" applyFont="1" applyBorder="1" applyAlignment="1" applyProtection="1">
      <alignment vertical="center"/>
      <protection locked="0"/>
    </xf>
    <xf numFmtId="0" fontId="8" fillId="0" borderId="8" xfId="0" applyFont="1" applyBorder="1" applyAlignment="1" applyProtection="1">
      <alignment vertical="center"/>
      <protection locked="0"/>
    </xf>
    <xf numFmtId="0" fontId="7" fillId="0" borderId="10" xfId="0" applyFont="1" applyBorder="1" applyAlignment="1">
      <alignment horizontal="center" vertical="center"/>
    </xf>
    <xf numFmtId="14" fontId="0" fillId="0" borderId="0" xfId="0" applyNumberFormat="1" applyAlignment="1">
      <alignment horizontal="center" vertical="center"/>
    </xf>
    <xf numFmtId="14" fontId="8" fillId="0" borderId="0" xfId="0" applyNumberFormat="1" applyFont="1" applyAlignment="1">
      <alignment horizontal="center" vertical="center"/>
    </xf>
    <xf numFmtId="0" fontId="5" fillId="0" borderId="0" xfId="0" applyFont="1" applyAlignment="1" applyProtection="1">
      <alignment horizontal="center" vertical="center" shrinkToFit="1"/>
      <protection locked="0"/>
    </xf>
    <xf numFmtId="0" fontId="5"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0" fontId="5" fillId="0" borderId="9" xfId="0" applyFont="1" applyBorder="1" applyAlignment="1">
      <alignment horizontal="left" vertical="center"/>
    </xf>
    <xf numFmtId="0" fontId="8" fillId="0" borderId="1" xfId="0" applyFont="1" applyBorder="1" applyAlignment="1">
      <alignment horizontal="right"/>
    </xf>
    <xf numFmtId="0" fontId="7" fillId="0" borderId="8" xfId="0" applyFont="1" applyBorder="1" applyAlignment="1">
      <alignment horizontal="center" vertical="center"/>
    </xf>
    <xf numFmtId="0" fontId="5" fillId="0" borderId="8" xfId="0" applyFont="1" applyBorder="1" applyAlignment="1">
      <alignment horizontal="lef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50" fillId="0" borderId="0" xfId="0" applyFont="1" applyAlignment="1">
      <alignment wrapText="1" shrinkToFit="1"/>
    </xf>
    <xf numFmtId="0" fontId="7" fillId="0" borderId="1" xfId="0" applyFont="1" applyBorder="1" applyAlignment="1" applyProtection="1">
      <alignment horizontal="center" vertical="center"/>
      <protection locked="0"/>
    </xf>
    <xf numFmtId="180" fontId="8" fillId="0" borderId="0" xfId="0" applyNumberFormat="1" applyFont="1" applyAlignment="1">
      <alignment vertical="center"/>
    </xf>
    <xf numFmtId="0" fontId="52" fillId="0" borderId="0" xfId="0" applyFont="1" applyAlignment="1">
      <alignment vertical="center"/>
    </xf>
    <xf numFmtId="0" fontId="53" fillId="0" borderId="0" xfId="0" applyFont="1" applyAlignment="1">
      <alignment vertical="center"/>
    </xf>
    <xf numFmtId="0" fontId="54" fillId="0" borderId="0" xfId="0" applyFont="1" applyAlignment="1">
      <alignment vertical="center"/>
    </xf>
    <xf numFmtId="0" fontId="57" fillId="0" borderId="0" xfId="0" applyFont="1" applyAlignment="1">
      <alignment horizontal="center" vertical="center"/>
    </xf>
    <xf numFmtId="0" fontId="55" fillId="0" borderId="4" xfId="0" applyFont="1" applyBorder="1" applyAlignment="1" applyProtection="1">
      <alignment vertical="center"/>
      <protection locked="0"/>
    </xf>
    <xf numFmtId="0" fontId="55" fillId="0" borderId="5" xfId="0" applyFont="1" applyBorder="1" applyAlignment="1" applyProtection="1">
      <alignment vertical="center"/>
      <protection locked="0"/>
    </xf>
    <xf numFmtId="0" fontId="55" fillId="0" borderId="7" xfId="0" applyFont="1" applyBorder="1" applyAlignment="1" applyProtection="1">
      <alignment vertical="center"/>
      <protection locked="0"/>
    </xf>
    <xf numFmtId="0" fontId="55" fillId="0" borderId="11" xfId="0" applyFont="1" applyBorder="1" applyAlignment="1" applyProtection="1">
      <alignment vertical="center"/>
      <protection locked="0"/>
    </xf>
    <xf numFmtId="0" fontId="55" fillId="0" borderId="0" xfId="0" applyFont="1" applyAlignment="1" applyProtection="1">
      <alignment vertical="center"/>
      <protection locked="0"/>
    </xf>
    <xf numFmtId="0" fontId="55" fillId="0" borderId="9" xfId="0" applyFont="1" applyBorder="1" applyAlignment="1" applyProtection="1">
      <alignment vertical="center"/>
      <protection locked="0"/>
    </xf>
    <xf numFmtId="0" fontId="58" fillId="0" borderId="11" xfId="0" applyFont="1" applyBorder="1" applyAlignment="1" applyProtection="1">
      <alignment vertical="center" wrapText="1"/>
      <protection locked="0"/>
    </xf>
    <xf numFmtId="0" fontId="58" fillId="0" borderId="0" xfId="0" applyFont="1" applyAlignment="1" applyProtection="1">
      <alignment vertical="center" wrapText="1"/>
      <protection locked="0"/>
    </xf>
    <xf numFmtId="0" fontId="58" fillId="0" borderId="9" xfId="0" applyFont="1" applyBorder="1" applyAlignment="1" applyProtection="1">
      <alignment vertical="center" wrapText="1"/>
      <protection locked="0"/>
    </xf>
    <xf numFmtId="0" fontId="55" fillId="0" borderId="11" xfId="0" applyFont="1" applyBorder="1" applyAlignment="1" applyProtection="1">
      <alignment vertical="center" wrapText="1"/>
      <protection locked="0"/>
    </xf>
    <xf numFmtId="0" fontId="55" fillId="0" borderId="0" xfId="0" applyFont="1" applyAlignment="1" applyProtection="1">
      <alignment vertical="center" wrapText="1"/>
      <protection locked="0"/>
    </xf>
    <xf numFmtId="0" fontId="55" fillId="0" borderId="9" xfId="0" applyFont="1" applyBorder="1" applyAlignment="1" applyProtection="1">
      <alignment vertical="center" wrapText="1"/>
      <protection locked="0"/>
    </xf>
    <xf numFmtId="0" fontId="58" fillId="0" borderId="10" xfId="0" applyFont="1" applyBorder="1" applyAlignment="1" applyProtection="1">
      <alignment vertical="center" wrapText="1"/>
      <protection locked="0"/>
    </xf>
    <xf numFmtId="0" fontId="58" fillId="0" borderId="6" xfId="0" applyFont="1" applyBorder="1" applyAlignment="1" applyProtection="1">
      <alignment vertical="center" wrapText="1"/>
      <protection locked="0"/>
    </xf>
    <xf numFmtId="0" fontId="58" fillId="0" borderId="8" xfId="0" applyFont="1" applyBorder="1" applyAlignment="1" applyProtection="1">
      <alignment vertical="center" wrapText="1"/>
      <protection locked="0"/>
    </xf>
    <xf numFmtId="0" fontId="55" fillId="0" borderId="10" xfId="0" applyFont="1" applyBorder="1" applyAlignment="1" applyProtection="1">
      <alignment vertical="center" wrapText="1"/>
      <protection locked="0"/>
    </xf>
    <xf numFmtId="0" fontId="55" fillId="0" borderId="6" xfId="0" applyFont="1" applyBorder="1" applyAlignment="1" applyProtection="1">
      <alignment vertical="center" wrapText="1"/>
      <protection locked="0"/>
    </xf>
    <xf numFmtId="0" fontId="55" fillId="0" borderId="8" xfId="0" applyFont="1" applyBorder="1" applyAlignment="1" applyProtection="1">
      <alignment vertical="center" wrapText="1"/>
      <protection locked="0"/>
    </xf>
    <xf numFmtId="0" fontId="56" fillId="0" borderId="0" xfId="0" applyFont="1" applyAlignment="1">
      <alignment vertical="center"/>
    </xf>
    <xf numFmtId="0" fontId="56" fillId="0" borderId="5" xfId="0" applyFont="1" applyBorder="1" applyAlignment="1">
      <alignment vertical="center"/>
    </xf>
    <xf numFmtId="0" fontId="55" fillId="0" borderId="0" xfId="0" applyFont="1" applyAlignment="1">
      <alignment vertical="center"/>
    </xf>
    <xf numFmtId="0" fontId="59" fillId="0" borderId="0" xfId="0" applyFont="1" applyAlignment="1">
      <alignment vertical="center"/>
    </xf>
    <xf numFmtId="0" fontId="56" fillId="0" borderId="0" xfId="0" applyFont="1" applyAlignment="1">
      <alignment vertical="center" wrapText="1"/>
    </xf>
    <xf numFmtId="0" fontId="56" fillId="0" borderId="0" xfId="0" applyFont="1" applyAlignment="1">
      <alignment horizontal="center" vertical="center"/>
    </xf>
    <xf numFmtId="0" fontId="55" fillId="0" borderId="10" xfId="0" applyFont="1" applyBorder="1" applyAlignment="1" applyProtection="1">
      <alignment vertical="center"/>
      <protection locked="0"/>
    </xf>
    <xf numFmtId="0" fontId="55" fillId="0" borderId="6" xfId="0" applyFont="1" applyBorder="1" applyAlignment="1" applyProtection="1">
      <alignment vertical="center"/>
      <protection locked="0"/>
    </xf>
    <xf numFmtId="0" fontId="55" fillId="0" borderId="8" xfId="0" applyFont="1" applyBorder="1" applyAlignment="1" applyProtection="1">
      <alignment vertical="center"/>
      <protection locked="0"/>
    </xf>
    <xf numFmtId="0" fontId="56" fillId="0" borderId="0" xfId="0" applyFont="1" applyAlignment="1">
      <alignment vertical="center" shrinkToFit="1"/>
    </xf>
    <xf numFmtId="14" fontId="52" fillId="0" borderId="0" xfId="0" applyNumberFormat="1" applyFont="1" applyAlignment="1">
      <alignment vertical="center" shrinkToFit="1"/>
    </xf>
    <xf numFmtId="0" fontId="52" fillId="0" borderId="0" xfId="0" applyFont="1" applyAlignment="1">
      <alignment vertical="center" shrinkToFit="1"/>
    </xf>
    <xf numFmtId="0" fontId="54" fillId="0" borderId="0" xfId="0" applyFont="1" applyAlignment="1">
      <alignment vertical="distributed" wrapText="1"/>
    </xf>
    <xf numFmtId="0" fontId="56" fillId="0" borderId="0" xfId="0" applyFont="1"/>
    <xf numFmtId="0" fontId="56" fillId="0" borderId="0" xfId="0" applyFont="1" applyAlignment="1">
      <alignment wrapText="1"/>
    </xf>
    <xf numFmtId="0" fontId="54" fillId="0" borderId="5" xfId="0" applyFont="1" applyBorder="1" applyAlignment="1">
      <alignment vertical="center"/>
    </xf>
    <xf numFmtId="14" fontId="56" fillId="0" borderId="0" xfId="0" applyNumberFormat="1" applyFont="1" applyAlignment="1">
      <alignment vertical="center" shrinkToFit="1"/>
    </xf>
    <xf numFmtId="0" fontId="7" fillId="0" borderId="0" xfId="2" applyFont="1" applyProtection="1">
      <alignment vertical="center"/>
      <protection locked="0"/>
    </xf>
    <xf numFmtId="0" fontId="0" fillId="0" borderId="7" xfId="0" applyBorder="1" applyAlignment="1">
      <alignment vertical="center"/>
    </xf>
    <xf numFmtId="0" fontId="0" fillId="0" borderId="11" xfId="0" applyBorder="1" applyAlignment="1">
      <alignment horizontal="center" vertical="center" shrinkToFit="1"/>
    </xf>
    <xf numFmtId="0" fontId="8" fillId="0" borderId="0" xfId="0" applyFont="1" applyAlignment="1">
      <alignment vertical="center" shrinkToFit="1"/>
    </xf>
    <xf numFmtId="0" fontId="63" fillId="0" borderId="0" xfId="3" applyFont="1" applyAlignment="1">
      <alignment vertical="center"/>
    </xf>
    <xf numFmtId="0" fontId="64" fillId="0" borderId="0" xfId="3" applyFont="1" applyAlignment="1">
      <alignment vertical="center"/>
    </xf>
    <xf numFmtId="0" fontId="65" fillId="0" borderId="0" xfId="3" applyFont="1" applyAlignment="1">
      <alignment vertical="center"/>
    </xf>
    <xf numFmtId="0" fontId="41" fillId="0" borderId="4" xfId="0" applyFont="1" applyBorder="1" applyAlignment="1">
      <alignment horizontal="center" vertical="center"/>
    </xf>
    <xf numFmtId="0" fontId="41" fillId="0" borderId="5" xfId="0" applyFont="1" applyBorder="1" applyAlignment="1">
      <alignment vertical="center"/>
    </xf>
    <xf numFmtId="0" fontId="41" fillId="0" borderId="5" xfId="0" applyFont="1" applyBorder="1" applyAlignment="1">
      <alignment horizontal="center" vertical="center"/>
    </xf>
    <xf numFmtId="0" fontId="41" fillId="0" borderId="7" xfId="0" applyFont="1" applyBorder="1" applyAlignment="1">
      <alignment vertical="center"/>
    </xf>
    <xf numFmtId="0" fontId="65" fillId="0" borderId="6" xfId="3" applyFont="1" applyBorder="1" applyAlignment="1">
      <alignment vertical="center"/>
    </xf>
    <xf numFmtId="0" fontId="41" fillId="0" borderId="6" xfId="3" applyFont="1" applyBorder="1" applyAlignment="1">
      <alignment vertical="center"/>
    </xf>
    <xf numFmtId="0" fontId="14" fillId="0" borderId="6" xfId="3" applyBorder="1" applyAlignment="1">
      <alignment vertical="center"/>
    </xf>
    <xf numFmtId="0" fontId="14" fillId="0" borderId="8" xfId="3" applyBorder="1" applyAlignment="1">
      <alignment vertical="center"/>
    </xf>
    <xf numFmtId="0" fontId="41" fillId="0" borderId="0" xfId="3" applyFont="1" applyAlignment="1">
      <alignment vertical="center"/>
    </xf>
    <xf numFmtId="0" fontId="16" fillId="0" borderId="0" xfId="3" applyFont="1" applyAlignment="1">
      <alignment vertical="center"/>
    </xf>
    <xf numFmtId="0" fontId="14" fillId="0" borderId="0" xfId="3" applyAlignment="1">
      <alignment vertical="center"/>
    </xf>
    <xf numFmtId="0" fontId="41" fillId="0" borderId="4" xfId="3" applyFont="1" applyBorder="1" applyAlignment="1">
      <alignment horizontal="right" vertical="center"/>
    </xf>
    <xf numFmtId="0" fontId="41" fillId="0" borderId="5" xfId="3" applyFont="1" applyBorder="1" applyAlignment="1">
      <alignment vertical="center"/>
    </xf>
    <xf numFmtId="0" fontId="14" fillId="0" borderId="5" xfId="3" applyBorder="1" applyAlignment="1">
      <alignment vertical="center"/>
    </xf>
    <xf numFmtId="0" fontId="41" fillId="0" borderId="5" xfId="3" applyFont="1" applyBorder="1" applyAlignment="1">
      <alignment horizontal="right" vertical="center"/>
    </xf>
    <xf numFmtId="0" fontId="14" fillId="0" borderId="7" xfId="3" applyBorder="1" applyAlignment="1">
      <alignment vertical="center"/>
    </xf>
    <xf numFmtId="0" fontId="41" fillId="0" borderId="10" xfId="3" applyFont="1" applyBorder="1" applyAlignment="1">
      <alignment horizontal="right" vertical="center"/>
    </xf>
    <xf numFmtId="0" fontId="41" fillId="0" borderId="0" xfId="3" applyFont="1" applyAlignment="1">
      <alignment horizontal="center" vertical="center"/>
    </xf>
    <xf numFmtId="0" fontId="41" fillId="0" borderId="0" xfId="3" applyFont="1" applyAlignment="1">
      <alignment horizontal="right" vertical="center"/>
    </xf>
    <xf numFmtId="0" fontId="66" fillId="0" borderId="0" xfId="4" applyFont="1" applyAlignment="1">
      <alignment horizontal="centerContinuous" vertical="center"/>
    </xf>
    <xf numFmtId="0" fontId="67" fillId="0" borderId="0" xfId="4" applyFont="1" applyAlignment="1">
      <alignment horizontal="centerContinuous" vertical="center"/>
    </xf>
    <xf numFmtId="0" fontId="67" fillId="0" borderId="0" xfId="4" applyFont="1">
      <alignment vertical="center"/>
    </xf>
    <xf numFmtId="0" fontId="14" fillId="0" borderId="0" xfId="0" applyFont="1" applyAlignment="1">
      <alignment vertical="center"/>
    </xf>
    <xf numFmtId="0" fontId="69" fillId="0" borderId="0" xfId="4" applyFont="1">
      <alignment vertical="center"/>
    </xf>
    <xf numFmtId="0" fontId="69" fillId="0" borderId="0" xfId="4" applyFont="1" applyAlignment="1">
      <alignment horizontal="center" vertical="center"/>
    </xf>
    <xf numFmtId="0" fontId="41" fillId="0" borderId="0" xfId="4" applyFont="1">
      <alignment vertical="center"/>
    </xf>
    <xf numFmtId="0" fontId="41" fillId="0" borderId="4" xfId="0" applyFont="1" applyBorder="1" applyAlignment="1">
      <alignment horizontal="right" vertical="center"/>
    </xf>
    <xf numFmtId="0" fontId="41" fillId="0" borderId="5" xfId="0" applyFont="1" applyBorder="1" applyAlignment="1">
      <alignment horizontal="right" vertical="center"/>
    </xf>
    <xf numFmtId="0" fontId="41" fillId="0" borderId="10" xfId="3" applyFont="1" applyBorder="1" applyAlignment="1">
      <alignment horizontal="center" vertical="center"/>
    </xf>
    <xf numFmtId="0" fontId="53" fillId="0" borderId="4" xfId="0" applyFont="1" applyBorder="1" applyAlignment="1">
      <alignment horizontal="center" vertical="center"/>
    </xf>
    <xf numFmtId="0" fontId="53" fillId="0" borderId="5" xfId="0" applyFont="1" applyBorder="1" applyAlignment="1">
      <alignment vertical="center"/>
    </xf>
    <xf numFmtId="0" fontId="53" fillId="0" borderId="5" xfId="0" applyFont="1" applyBorder="1" applyAlignment="1">
      <alignment horizontal="center" vertical="center"/>
    </xf>
    <xf numFmtId="0" fontId="56" fillId="0" borderId="7" xfId="0" applyFont="1" applyBorder="1" applyAlignment="1">
      <alignment vertical="center"/>
    </xf>
    <xf numFmtId="0" fontId="14" fillId="0" borderId="0" xfId="3" applyAlignment="1">
      <alignment horizontal="center" vertical="center"/>
    </xf>
    <xf numFmtId="0" fontId="14" fillId="0" borderId="0" xfId="0" applyFont="1" applyAlignment="1">
      <alignment vertical="center" shrinkToFit="1"/>
    </xf>
    <xf numFmtId="0" fontId="14" fillId="0" borderId="0" xfId="0" applyFont="1" applyAlignment="1">
      <alignment vertical="center" wrapText="1"/>
    </xf>
    <xf numFmtId="0" fontId="14" fillId="0" borderId="0" xfId="0" applyFont="1" applyAlignment="1">
      <alignment horizontal="center" vertical="center"/>
    </xf>
    <xf numFmtId="14" fontId="69" fillId="0" borderId="0" xfId="4" applyNumberFormat="1" applyFont="1" applyAlignment="1">
      <alignment horizontal="center" vertical="center"/>
    </xf>
    <xf numFmtId="0" fontId="15" fillId="0" borderId="0" xfId="3" applyFont="1" applyAlignment="1">
      <alignment vertical="center"/>
    </xf>
    <xf numFmtId="38" fontId="8" fillId="0" borderId="6" xfId="1" applyFont="1" applyFill="1" applyBorder="1" applyAlignment="1">
      <alignment vertical="center"/>
    </xf>
    <xf numFmtId="0" fontId="8" fillId="0" borderId="6" xfId="0" applyFont="1" applyBorder="1" applyAlignment="1">
      <alignment horizontal="right" vertical="center"/>
    </xf>
    <xf numFmtId="14" fontId="0" fillId="0" borderId="0" xfId="0" applyNumberFormat="1" applyAlignment="1">
      <alignment horizontal="left" vertical="center"/>
    </xf>
    <xf numFmtId="0" fontId="69" fillId="0" borderId="52" xfId="4" applyFont="1" applyBorder="1" applyAlignment="1">
      <alignment horizontal="center" vertical="center"/>
    </xf>
    <xf numFmtId="0" fontId="69" fillId="0" borderId="53" xfId="4" applyFont="1" applyBorder="1" applyAlignment="1">
      <alignment horizontal="center" vertical="center"/>
    </xf>
    <xf numFmtId="0" fontId="69" fillId="0" borderId="55" xfId="4" applyFont="1" applyBorder="1" applyAlignment="1">
      <alignment horizontal="center" vertical="center"/>
    </xf>
    <xf numFmtId="0" fontId="69" fillId="0" borderId="56" xfId="4" applyFont="1" applyBorder="1" applyAlignment="1">
      <alignment horizontal="center" vertical="center"/>
    </xf>
    <xf numFmtId="14" fontId="68" fillId="0" borderId="1" xfId="0" applyNumberFormat="1" applyFont="1" applyBorder="1" applyAlignment="1">
      <alignment horizontal="center" vertical="center"/>
    </xf>
    <xf numFmtId="0" fontId="68" fillId="0" borderId="1" xfId="0" applyFont="1" applyBorder="1" applyAlignment="1">
      <alignment vertical="center"/>
    </xf>
    <xf numFmtId="0" fontId="68" fillId="0" borderId="3" xfId="0" applyFont="1" applyBorder="1" applyAlignment="1">
      <alignment vertical="center"/>
    </xf>
    <xf numFmtId="14" fontId="69" fillId="0" borderId="0" xfId="4" applyNumberFormat="1" applyFont="1" applyAlignment="1">
      <alignment horizontal="center" vertical="center" shrinkToFit="1"/>
    </xf>
    <xf numFmtId="0" fontId="7" fillId="0" borderId="2" xfId="0" applyFont="1" applyBorder="1" applyAlignment="1" applyProtection="1">
      <alignment horizontal="center" vertical="center"/>
      <protection locked="0"/>
    </xf>
    <xf numFmtId="0" fontId="41" fillId="0" borderId="0" xfId="4" applyFont="1" applyAlignment="1">
      <alignment horizontal="center" vertical="center"/>
    </xf>
    <xf numFmtId="0" fontId="7" fillId="0" borderId="11" xfId="0" applyFont="1" applyBorder="1" applyAlignment="1">
      <alignment vertical="center"/>
    </xf>
    <xf numFmtId="0" fontId="72" fillId="0" borderId="0" xfId="4" applyFont="1">
      <alignment vertical="center"/>
    </xf>
    <xf numFmtId="0" fontId="72" fillId="0" borderId="0" xfId="4" applyFont="1" applyAlignment="1">
      <alignment vertical="top"/>
    </xf>
    <xf numFmtId="0" fontId="33" fillId="6" borderId="47" xfId="2" applyFont="1" applyFill="1" applyBorder="1" applyAlignment="1">
      <alignment horizontal="left" vertical="center" wrapText="1"/>
    </xf>
    <xf numFmtId="0" fontId="53" fillId="0" borderId="7" xfId="0" applyFont="1" applyBorder="1" applyAlignment="1">
      <alignment vertical="center"/>
    </xf>
    <xf numFmtId="0" fontId="53" fillId="0" borderId="10" xfId="3" applyFont="1" applyBorder="1" applyAlignment="1">
      <alignment horizontal="center" vertical="center"/>
    </xf>
    <xf numFmtId="0" fontId="53" fillId="0" borderId="6" xfId="3" applyFont="1" applyBorder="1" applyAlignment="1">
      <alignment vertical="center"/>
    </xf>
    <xf numFmtId="14" fontId="69" fillId="0" borderId="51" xfId="4" applyNumberFormat="1" applyFont="1" applyBorder="1" applyAlignment="1">
      <alignment horizontal="center" vertical="center"/>
    </xf>
    <xf numFmtId="14" fontId="69" fillId="0" borderId="54" xfId="4" applyNumberFormat="1" applyFont="1" applyBorder="1" applyAlignment="1">
      <alignment horizontal="center" vertical="center"/>
    </xf>
    <xf numFmtId="0" fontId="5" fillId="0" borderId="5" xfId="0" applyFont="1" applyBorder="1" applyAlignment="1">
      <alignment horizontal="center" vertical="center"/>
    </xf>
    <xf numFmtId="0" fontId="8" fillId="0" borderId="7" xfId="0" applyFont="1" applyBorder="1" applyAlignment="1">
      <alignment vertical="center"/>
    </xf>
    <xf numFmtId="0" fontId="5" fillId="0" borderId="10" xfId="3" applyFont="1" applyBorder="1" applyAlignment="1">
      <alignment horizontal="center" vertical="center"/>
    </xf>
    <xf numFmtId="0" fontId="5" fillId="0" borderId="6" xfId="3" applyFont="1" applyBorder="1" applyAlignment="1">
      <alignment vertical="center"/>
    </xf>
    <xf numFmtId="0" fontId="7" fillId="0" borderId="6" xfId="0" applyFont="1" applyBorder="1" applyAlignment="1">
      <alignment horizontal="center" vertical="center"/>
    </xf>
    <xf numFmtId="0" fontId="7" fillId="0" borderId="4" xfId="0" applyFont="1" applyBorder="1" applyAlignment="1">
      <alignment vertical="center"/>
    </xf>
    <xf numFmtId="0" fontId="7" fillId="0" borderId="7" xfId="0" applyFont="1" applyBorder="1" applyAlignment="1">
      <alignment vertical="center"/>
    </xf>
    <xf numFmtId="0" fontId="8" fillId="0" borderId="11" xfId="0" applyFont="1" applyBorder="1" applyAlignment="1">
      <alignment vertical="justify"/>
    </xf>
    <xf numFmtId="0" fontId="8" fillId="0" borderId="0" xfId="0" applyFont="1" applyAlignment="1">
      <alignment vertical="justify"/>
    </xf>
    <xf numFmtId="0" fontId="8" fillId="0" borderId="9" xfId="0" applyFont="1" applyBorder="1" applyAlignment="1">
      <alignment vertical="justify"/>
    </xf>
    <xf numFmtId="0" fontId="7" fillId="0" borderId="9" xfId="0" applyFont="1" applyBorder="1" applyAlignment="1">
      <alignment vertical="center"/>
    </xf>
    <xf numFmtId="0" fontId="70" fillId="0" borderId="0" xfId="0" applyFont="1" applyAlignment="1">
      <alignment horizontal="left" vertical="top"/>
    </xf>
    <xf numFmtId="0" fontId="8" fillId="0" borderId="11" xfId="0" applyFont="1" applyBorder="1" applyAlignment="1">
      <alignment vertical="justify" wrapText="1"/>
    </xf>
    <xf numFmtId="0" fontId="8" fillId="0" borderId="9" xfId="0" applyFont="1" applyBorder="1" applyAlignment="1">
      <alignment vertical="justify" wrapText="1"/>
    </xf>
    <xf numFmtId="0" fontId="6" fillId="0" borderId="10" xfId="0" applyFont="1" applyBorder="1" applyAlignment="1">
      <alignment vertical="center"/>
    </xf>
    <xf numFmtId="0" fontId="6" fillId="0" borderId="8" xfId="0" applyFont="1" applyBorder="1" applyAlignment="1">
      <alignment vertical="center"/>
    </xf>
    <xf numFmtId="0" fontId="70" fillId="0" borderId="0" xfId="0" applyFont="1" applyAlignment="1">
      <alignment vertical="center"/>
    </xf>
    <xf numFmtId="0" fontId="13" fillId="0" borderId="0" xfId="0" applyFont="1" applyAlignment="1">
      <alignment vertical="center"/>
    </xf>
    <xf numFmtId="0" fontId="8" fillId="0" borderId="0" xfId="0" applyFont="1" applyAlignment="1">
      <alignment horizontal="center" vertical="center"/>
    </xf>
    <xf numFmtId="0" fontId="7" fillId="0" borderId="6" xfId="0" applyFont="1" applyBorder="1" applyAlignment="1">
      <alignment vertical="center" wrapText="1"/>
    </xf>
    <xf numFmtId="0" fontId="7" fillId="0" borderId="1" xfId="0" applyFont="1" applyBorder="1" applyAlignment="1">
      <alignment vertical="center" shrinkToFit="1"/>
    </xf>
    <xf numFmtId="0" fontId="6" fillId="0" borderId="1" xfId="0" applyFont="1" applyBorder="1" applyAlignment="1">
      <alignment vertical="center"/>
    </xf>
    <xf numFmtId="0" fontId="8" fillId="0" borderId="0" xfId="0" applyFont="1" applyAlignment="1">
      <alignment horizontal="centerContinuous" vertical="center"/>
    </xf>
    <xf numFmtId="0" fontId="7" fillId="0" borderId="7" xfId="0" applyFont="1" applyBorder="1" applyAlignment="1">
      <alignment horizontal="center" vertical="center"/>
    </xf>
    <xf numFmtId="0" fontId="0" fillId="0" borderId="5" xfId="0" applyBorder="1" applyAlignment="1">
      <alignment vertical="center"/>
    </xf>
    <xf numFmtId="0" fontId="72" fillId="0" borderId="0" xfId="4" applyFont="1" applyAlignment="1">
      <alignment vertical="center" wrapText="1"/>
    </xf>
    <xf numFmtId="0" fontId="5" fillId="0" borderId="0" xfId="0" applyFont="1" applyAlignment="1">
      <alignment horizontal="center" vertical="center"/>
    </xf>
    <xf numFmtId="0" fontId="77" fillId="0" borderId="0" xfId="4" applyFont="1" applyAlignment="1">
      <alignment horizontal="right" vertical="center" indent="1"/>
    </xf>
    <xf numFmtId="0" fontId="77" fillId="0" borderId="0" xfId="4" applyFont="1">
      <alignment vertical="center"/>
    </xf>
    <xf numFmtId="0" fontId="77" fillId="0" borderId="0" xfId="4" applyFont="1" applyAlignment="1">
      <alignment vertical="top"/>
    </xf>
    <xf numFmtId="49" fontId="77" fillId="0" borderId="0" xfId="4" applyNumberFormat="1" applyFont="1" applyAlignment="1">
      <alignment horizontal="right" vertical="center" indent="1"/>
    </xf>
    <xf numFmtId="0" fontId="68" fillId="0" borderId="6" xfId="0" applyFont="1" applyBorder="1" applyAlignment="1">
      <alignment horizontal="center" vertical="center"/>
    </xf>
    <xf numFmtId="0" fontId="68" fillId="0" borderId="8" xfId="0" applyFont="1" applyBorder="1" applyAlignment="1">
      <alignment horizontal="center" vertical="center"/>
    </xf>
    <xf numFmtId="185" fontId="41" fillId="0" borderId="5" xfId="0" applyNumberFormat="1" applyFont="1" applyBorder="1" applyAlignment="1">
      <alignment vertical="center"/>
    </xf>
    <xf numFmtId="0" fontId="68" fillId="0" borderId="5" xfId="0" applyFont="1" applyBorder="1" applyAlignment="1">
      <alignment vertical="center"/>
    </xf>
    <xf numFmtId="0" fontId="7" fillId="0" borderId="0" xfId="2" applyFont="1" applyAlignment="1" applyProtection="1">
      <alignment horizontal="right" vertical="center"/>
      <protection locked="0"/>
    </xf>
    <xf numFmtId="0" fontId="7" fillId="0" borderId="0" xfId="0" applyFont="1" applyAlignment="1" applyProtection="1">
      <alignment horizontal="right" vertical="center"/>
      <protection locked="0"/>
    </xf>
    <xf numFmtId="0" fontId="79" fillId="0" borderId="0" xfId="2" applyFont="1" applyAlignment="1">
      <alignment horizontal="left" vertical="center"/>
    </xf>
    <xf numFmtId="0" fontId="7" fillId="0" borderId="11" xfId="0" applyFont="1" applyBorder="1" applyAlignment="1">
      <alignment horizontal="center" vertical="center"/>
    </xf>
    <xf numFmtId="0" fontId="5" fillId="0" borderId="9" xfId="0" applyFont="1" applyBorder="1" applyAlignment="1">
      <alignment horizontal="center" vertical="center" shrinkToFit="1"/>
    </xf>
    <xf numFmtId="186" fontId="15" fillId="0" borderId="0" xfId="3" applyNumberFormat="1" applyFont="1" applyAlignment="1">
      <alignment horizontal="left" vertical="center"/>
    </xf>
    <xf numFmtId="0" fontId="18" fillId="9" borderId="0" xfId="0" applyFont="1" applyFill="1" applyAlignment="1">
      <alignment shrinkToFit="1"/>
    </xf>
    <xf numFmtId="190" fontId="5" fillId="0" borderId="0" xfId="0" applyNumberFormat="1" applyFont="1" applyAlignment="1">
      <alignment horizontal="center" vertical="center"/>
    </xf>
    <xf numFmtId="0" fontId="37" fillId="0" borderId="1" xfId="2" applyFont="1" applyBorder="1" applyAlignment="1" applyProtection="1">
      <alignment horizontal="left" vertical="center"/>
      <protection locked="0"/>
    </xf>
    <xf numFmtId="0" fontId="37" fillId="0" borderId="37" xfId="0" applyFont="1" applyBorder="1" applyAlignment="1" applyProtection="1">
      <alignment horizontal="left" vertical="center"/>
      <protection locked="0"/>
    </xf>
    <xf numFmtId="0" fontId="0" fillId="0" borderId="0" xfId="3" applyFont="1" applyAlignment="1">
      <alignment vertical="center"/>
    </xf>
    <xf numFmtId="0" fontId="0" fillId="0" borderId="0" xfId="0" applyAlignment="1" applyProtection="1">
      <alignment shrinkToFit="1"/>
      <protection locked="0"/>
    </xf>
    <xf numFmtId="0" fontId="33" fillId="0" borderId="13" xfId="2" applyFont="1" applyBorder="1" applyAlignment="1" applyProtection="1">
      <alignment vertical="center" wrapText="1"/>
      <protection locked="0"/>
    </xf>
    <xf numFmtId="0" fontId="0" fillId="0" borderId="0" xfId="0" applyProtection="1">
      <protection locked="0"/>
    </xf>
    <xf numFmtId="0" fontId="37" fillId="0" borderId="2" xfId="2" applyFont="1" applyBorder="1" applyAlignment="1" applyProtection="1">
      <alignment horizontal="left" vertical="center" wrapText="1"/>
      <protection locked="0"/>
    </xf>
    <xf numFmtId="0" fontId="37" fillId="0" borderId="16" xfId="2" applyFont="1" applyBorder="1" applyAlignment="1" applyProtection="1">
      <alignment horizontal="left" vertical="center" wrapText="1"/>
      <protection locked="0"/>
    </xf>
    <xf numFmtId="0" fontId="32" fillId="0" borderId="1" xfId="2" applyFont="1" applyBorder="1" applyAlignment="1" applyProtection="1">
      <alignment horizontal="left" vertical="center" shrinkToFit="1"/>
      <protection locked="0"/>
    </xf>
    <xf numFmtId="0" fontId="24" fillId="0" borderId="1" xfId="2" applyBorder="1" applyAlignment="1" applyProtection="1">
      <alignment horizontal="left" vertical="center" shrinkToFit="1"/>
      <protection locked="0"/>
    </xf>
    <xf numFmtId="0" fontId="33" fillId="0" borderId="2" xfId="2" applyFont="1" applyBorder="1" applyAlignment="1" applyProtection="1">
      <alignment horizontal="left" vertical="center" wrapText="1"/>
      <protection locked="0"/>
    </xf>
    <xf numFmtId="38" fontId="0" fillId="0" borderId="0" xfId="1" applyFont="1" applyAlignment="1" applyProtection="1">
      <protection locked="0"/>
    </xf>
    <xf numFmtId="0" fontId="37" fillId="0" borderId="12" xfId="2" applyFont="1" applyBorder="1" applyAlignment="1" applyProtection="1">
      <alignment horizontal="left" vertical="center" wrapText="1"/>
      <protection locked="0"/>
    </xf>
    <xf numFmtId="0" fontId="33" fillId="0" borderId="12" xfId="2" applyFont="1" applyBorder="1" applyAlignment="1" applyProtection="1">
      <alignment horizontal="left" vertical="center" wrapText="1"/>
      <protection locked="0"/>
    </xf>
    <xf numFmtId="14" fontId="39" fillId="0" borderId="22" xfId="2" applyNumberFormat="1" applyFont="1" applyBorder="1" applyAlignment="1" applyProtection="1">
      <alignment horizontal="left" vertical="center" shrinkToFit="1"/>
      <protection locked="0"/>
    </xf>
    <xf numFmtId="0" fontId="36" fillId="0" borderId="22" xfId="2" applyFont="1" applyBorder="1" applyAlignment="1" applyProtection="1">
      <alignment horizontal="left" vertical="center" shrinkToFit="1"/>
      <protection locked="0"/>
    </xf>
    <xf numFmtId="0" fontId="33" fillId="0" borderId="4" xfId="2" applyFont="1" applyBorder="1" applyAlignment="1" applyProtection="1">
      <alignment horizontal="left" vertical="center" wrapText="1"/>
      <protection locked="0"/>
    </xf>
    <xf numFmtId="0" fontId="33" fillId="0" borderId="1" xfId="2" applyFont="1" applyBorder="1" applyAlignment="1" applyProtection="1">
      <alignment horizontal="left" vertical="center" wrapText="1"/>
      <protection locked="0"/>
    </xf>
    <xf numFmtId="49" fontId="39" fillId="7" borderId="34" xfId="2" applyNumberFormat="1" applyFont="1" applyFill="1" applyBorder="1" applyAlignment="1" applyProtection="1">
      <alignment horizontal="center" vertical="center" shrinkToFit="1"/>
      <protection locked="0"/>
    </xf>
    <xf numFmtId="0" fontId="44" fillId="7" borderId="32" xfId="2" applyFont="1" applyFill="1" applyBorder="1" applyAlignment="1" applyProtection="1">
      <alignment vertical="center" wrapText="1"/>
      <protection locked="0"/>
    </xf>
    <xf numFmtId="0" fontId="45" fillId="7" borderId="35" xfId="2" applyFont="1" applyFill="1" applyBorder="1" applyAlignment="1" applyProtection="1">
      <alignment horizontal="left" vertical="center" shrinkToFit="1"/>
      <protection locked="0"/>
    </xf>
    <xf numFmtId="0" fontId="45" fillId="7" borderId="32" xfId="2" applyFont="1" applyFill="1" applyBorder="1" applyAlignment="1" applyProtection="1">
      <alignment horizontal="left" vertical="center" shrinkToFit="1"/>
      <protection locked="0"/>
    </xf>
    <xf numFmtId="0" fontId="39" fillId="7" borderId="35" xfId="2" applyFont="1" applyFill="1" applyBorder="1" applyAlignment="1" applyProtection="1">
      <alignment horizontal="left" vertical="center" wrapText="1" shrinkToFit="1"/>
      <protection locked="0"/>
    </xf>
    <xf numFmtId="0" fontId="39" fillId="7" borderId="32" xfId="2" applyFont="1" applyFill="1" applyBorder="1" applyAlignment="1" applyProtection="1">
      <alignment horizontal="left" vertical="center" wrapText="1" shrinkToFit="1"/>
      <protection locked="0"/>
    </xf>
    <xf numFmtId="0" fontId="39" fillId="7" borderId="33" xfId="2" applyFont="1" applyFill="1" applyBorder="1" applyAlignment="1" applyProtection="1">
      <alignment horizontal="left" vertical="center" wrapText="1" shrinkToFit="1"/>
      <protection locked="0"/>
    </xf>
    <xf numFmtId="0" fontId="18" fillId="0" borderId="0" xfId="0" applyFont="1" applyProtection="1">
      <protection locked="0"/>
    </xf>
    <xf numFmtId="0" fontId="37" fillId="0" borderId="47" xfId="2" applyFont="1" applyBorder="1" applyAlignment="1" applyProtection="1">
      <alignment horizontal="left" vertical="center" wrapText="1"/>
      <protection locked="0"/>
    </xf>
    <xf numFmtId="0" fontId="37" fillId="0" borderId="10" xfId="2" applyFont="1" applyBorder="1" applyAlignment="1" applyProtection="1">
      <alignment horizontal="left" vertical="center" wrapText="1"/>
      <protection locked="0"/>
    </xf>
    <xf numFmtId="0" fontId="32" fillId="4" borderId="73" xfId="2" applyFont="1" applyFill="1" applyBorder="1" applyAlignment="1" applyProtection="1">
      <alignment vertical="center" shrinkToFit="1"/>
      <protection locked="0"/>
    </xf>
    <xf numFmtId="0" fontId="32" fillId="4" borderId="75" xfId="2" applyFont="1" applyFill="1" applyBorder="1" applyAlignment="1" applyProtection="1">
      <alignment vertical="center" shrinkToFit="1"/>
      <protection locked="0"/>
    </xf>
    <xf numFmtId="0" fontId="32" fillId="4" borderId="74" xfId="2" applyFont="1" applyFill="1" applyBorder="1" applyAlignment="1" applyProtection="1">
      <alignment vertical="center" shrinkToFit="1"/>
      <protection locked="0"/>
    </xf>
    <xf numFmtId="49" fontId="39" fillId="7" borderId="87" xfId="2" applyNumberFormat="1" applyFont="1" applyFill="1" applyBorder="1" applyAlignment="1" applyProtection="1">
      <alignment horizontal="center" vertical="center" shrinkToFit="1"/>
      <protection locked="0"/>
    </xf>
    <xf numFmtId="0" fontId="44" fillId="7" borderId="45" xfId="2" applyFont="1" applyFill="1" applyBorder="1" applyAlignment="1" applyProtection="1">
      <alignment horizontal="left" vertical="center" wrapText="1"/>
      <protection locked="0"/>
    </xf>
    <xf numFmtId="0" fontId="33" fillId="5" borderId="12" xfId="2" applyFont="1" applyFill="1" applyBorder="1" applyAlignment="1" applyProtection="1">
      <alignment horizontal="left" vertical="center" wrapText="1"/>
      <protection locked="0"/>
    </xf>
    <xf numFmtId="0" fontId="44" fillId="7" borderId="44" xfId="2" applyFont="1" applyFill="1" applyBorder="1" applyAlignment="1" applyProtection="1">
      <alignment horizontal="left" vertical="center" wrapText="1"/>
      <protection locked="0"/>
    </xf>
    <xf numFmtId="0" fontId="44" fillId="7" borderId="35" xfId="2" applyFont="1" applyFill="1" applyBorder="1" applyAlignment="1" applyProtection="1">
      <alignment horizontal="left" vertical="center" wrapText="1"/>
      <protection locked="0"/>
    </xf>
    <xf numFmtId="0" fontId="33" fillId="5" borderId="10" xfId="2" applyFont="1" applyFill="1" applyBorder="1" applyAlignment="1">
      <alignment horizontal="left" vertical="center" wrapText="1"/>
    </xf>
    <xf numFmtId="49" fontId="39" fillId="7" borderId="90" xfId="2" applyNumberFormat="1" applyFont="1" applyFill="1" applyBorder="1" applyAlignment="1">
      <alignment horizontal="center" vertical="center" shrinkToFit="1"/>
    </xf>
    <xf numFmtId="0" fontId="44" fillId="7" borderId="47" xfId="2" applyFont="1" applyFill="1" applyBorder="1" applyAlignment="1">
      <alignment horizontal="left" vertical="center" wrapText="1"/>
    </xf>
    <xf numFmtId="49" fontId="39" fillId="7" borderId="91" xfId="2" applyNumberFormat="1" applyFont="1" applyFill="1" applyBorder="1" applyAlignment="1">
      <alignment horizontal="center" vertical="center" shrinkToFit="1"/>
    </xf>
    <xf numFmtId="0" fontId="44" fillId="7" borderId="12" xfId="2" applyFont="1" applyFill="1" applyBorder="1" applyAlignment="1">
      <alignment horizontal="left" vertical="center" wrapText="1"/>
    </xf>
    <xf numFmtId="49" fontId="39" fillId="7" borderId="92" xfId="2" applyNumberFormat="1" applyFont="1" applyFill="1" applyBorder="1" applyAlignment="1">
      <alignment horizontal="center" vertical="center" shrinkToFit="1"/>
    </xf>
    <xf numFmtId="0" fontId="44" fillId="7" borderId="15" xfId="2" applyFont="1" applyFill="1" applyBorder="1" applyAlignment="1">
      <alignment horizontal="left" vertical="center" wrapText="1"/>
    </xf>
    <xf numFmtId="49" fontId="39" fillId="7" borderId="93" xfId="2" applyNumberFormat="1" applyFont="1" applyFill="1" applyBorder="1" applyAlignment="1">
      <alignment horizontal="center" vertical="center" shrinkToFit="1"/>
    </xf>
    <xf numFmtId="0" fontId="44" fillId="7" borderId="94" xfId="2" applyFont="1" applyFill="1" applyBorder="1" applyAlignment="1">
      <alignment horizontal="left" vertical="center" wrapText="1"/>
    </xf>
    <xf numFmtId="49" fontId="35" fillId="0" borderId="98" xfId="2" applyNumberFormat="1" applyFont="1" applyBorder="1" applyAlignment="1" applyProtection="1">
      <alignment horizontal="center" vertical="center" shrinkToFit="1"/>
      <protection locked="0"/>
    </xf>
    <xf numFmtId="49" fontId="35" fillId="0" borderId="92" xfId="2" applyNumberFormat="1" applyFont="1" applyBorder="1" applyAlignment="1" applyProtection="1">
      <alignment horizontal="center" vertical="center" shrinkToFit="1"/>
      <protection locked="0"/>
    </xf>
    <xf numFmtId="49" fontId="35" fillId="0" borderId="108" xfId="2" applyNumberFormat="1" applyFont="1" applyBorder="1" applyAlignment="1" applyProtection="1">
      <alignment horizontal="center" vertical="center" shrinkToFit="1"/>
      <protection locked="0"/>
    </xf>
    <xf numFmtId="49" fontId="35" fillId="0" borderId="91" xfId="2" applyNumberFormat="1" applyFont="1" applyBorder="1" applyAlignment="1" applyProtection="1">
      <alignment horizontal="center" vertical="center" shrinkToFit="1"/>
      <protection locked="0"/>
    </xf>
    <xf numFmtId="49" fontId="35" fillId="9" borderId="98" xfId="2" applyNumberFormat="1" applyFont="1" applyFill="1" applyBorder="1" applyAlignment="1" applyProtection="1">
      <alignment horizontal="center" vertical="center" shrinkToFit="1"/>
      <protection locked="0"/>
    </xf>
    <xf numFmtId="49" fontId="35" fillId="6" borderId="103" xfId="2" applyNumberFormat="1" applyFont="1" applyFill="1" applyBorder="1" applyAlignment="1">
      <alignment horizontal="center" vertical="center" shrinkToFit="1"/>
    </xf>
    <xf numFmtId="49" fontId="35" fillId="3" borderId="91" xfId="2" applyNumberFormat="1" applyFont="1" applyFill="1" applyBorder="1" applyAlignment="1" applyProtection="1">
      <alignment horizontal="center" vertical="center" shrinkToFit="1"/>
      <protection locked="0"/>
    </xf>
    <xf numFmtId="49" fontId="35" fillId="9" borderId="91" xfId="2" applyNumberFormat="1" applyFont="1" applyFill="1" applyBorder="1" applyAlignment="1" applyProtection="1">
      <alignment horizontal="center" vertical="center" shrinkToFit="1"/>
      <protection locked="0"/>
    </xf>
    <xf numFmtId="49" fontId="35" fillId="6" borderId="98" xfId="2" applyNumberFormat="1" applyFont="1" applyFill="1" applyBorder="1" applyAlignment="1">
      <alignment horizontal="center" vertical="center" shrinkToFit="1"/>
    </xf>
    <xf numFmtId="49" fontId="35" fillId="6" borderId="90" xfId="2" applyNumberFormat="1" applyFont="1" applyFill="1" applyBorder="1" applyAlignment="1">
      <alignment horizontal="center" vertical="center" shrinkToFit="1"/>
    </xf>
    <xf numFmtId="49" fontId="35" fillId="6" borderId="92" xfId="2" applyNumberFormat="1" applyFont="1" applyFill="1" applyBorder="1" applyAlignment="1">
      <alignment horizontal="center" vertical="center" shrinkToFit="1"/>
    </xf>
    <xf numFmtId="49" fontId="35" fillId="5" borderId="91" xfId="2" applyNumberFormat="1" applyFont="1" applyFill="1" applyBorder="1" applyAlignment="1">
      <alignment horizontal="center" vertical="center" shrinkToFit="1"/>
    </xf>
    <xf numFmtId="49" fontId="35" fillId="9" borderId="89" xfId="2" applyNumberFormat="1" applyFont="1" applyFill="1" applyBorder="1" applyAlignment="1">
      <alignment horizontal="center" vertical="center" shrinkToFit="1"/>
    </xf>
    <xf numFmtId="49" fontId="35" fillId="6" borderId="87" xfId="2" applyNumberFormat="1" applyFont="1" applyFill="1" applyBorder="1" applyAlignment="1">
      <alignment horizontal="center" vertical="center" shrinkToFit="1"/>
    </xf>
    <xf numFmtId="0" fontId="33" fillId="6" borderId="45" xfId="2" applyFont="1" applyFill="1" applyBorder="1" applyAlignment="1">
      <alignment horizontal="left" vertical="center" wrapText="1"/>
    </xf>
    <xf numFmtId="0" fontId="41" fillId="0" borderId="0" xfId="0" applyFont="1" applyAlignment="1">
      <alignment vertical="top"/>
    </xf>
    <xf numFmtId="0" fontId="53" fillId="0" borderId="0" xfId="3" applyFont="1" applyAlignment="1">
      <alignment vertical="center"/>
    </xf>
    <xf numFmtId="0" fontId="53" fillId="0" borderId="0" xfId="3" applyFont="1" applyAlignment="1">
      <alignment horizontal="right" vertical="center"/>
    </xf>
    <xf numFmtId="0" fontId="80" fillId="0" borderId="0" xfId="3" applyFont="1" applyAlignment="1">
      <alignment horizontal="center" vertical="center"/>
    </xf>
    <xf numFmtId="0" fontId="53" fillId="0" borderId="0" xfId="3" applyFont="1" applyAlignment="1">
      <alignment horizontal="left" vertical="center"/>
    </xf>
    <xf numFmtId="0" fontId="81" fillId="0" borderId="0" xfId="3" applyFont="1" applyAlignment="1">
      <alignment horizontal="center" vertical="center"/>
    </xf>
    <xf numFmtId="14" fontId="82" fillId="0" borderId="0" xfId="4" applyNumberFormat="1" applyFont="1" applyAlignment="1">
      <alignment horizontal="right" vertical="center" indent="1"/>
    </xf>
    <xf numFmtId="0" fontId="82" fillId="0" borderId="0" xfId="4" applyFont="1">
      <alignment vertical="center"/>
    </xf>
    <xf numFmtId="14" fontId="82" fillId="0" borderId="0" xfId="4" applyNumberFormat="1" applyFont="1">
      <alignment vertical="center"/>
    </xf>
    <xf numFmtId="0" fontId="82" fillId="0" borderId="0" xfId="4" applyFont="1" applyAlignment="1">
      <alignment vertical="top"/>
    </xf>
    <xf numFmtId="0" fontId="83" fillId="0" borderId="0" xfId="0" applyFont="1" applyAlignment="1">
      <alignment vertical="center"/>
    </xf>
    <xf numFmtId="49" fontId="39" fillId="4" borderId="77" xfId="2" applyNumberFormat="1" applyFont="1" applyFill="1" applyBorder="1" applyAlignment="1" applyProtection="1">
      <alignment horizontal="center" vertical="center" shrinkToFit="1"/>
      <protection locked="0"/>
    </xf>
    <xf numFmtId="0" fontId="63" fillId="0" borderId="0" xfId="3" applyFont="1" applyAlignment="1" applyProtection="1">
      <alignment vertical="center"/>
      <protection locked="0"/>
    </xf>
    <xf numFmtId="0" fontId="53" fillId="0" borderId="0" xfId="0" applyFont="1" applyAlignment="1" applyProtection="1">
      <alignment vertical="center"/>
      <protection locked="0"/>
    </xf>
    <xf numFmtId="0" fontId="14" fillId="0" borderId="0" xfId="3" applyAlignment="1" applyProtection="1">
      <alignment vertical="center"/>
      <protection locked="0"/>
    </xf>
    <xf numFmtId="14" fontId="7" fillId="0" borderId="5" xfId="0" applyNumberFormat="1" applyFont="1" applyBorder="1" applyAlignment="1">
      <alignment horizontal="center" vertical="center"/>
    </xf>
    <xf numFmtId="14" fontId="7" fillId="0" borderId="10" xfId="0" applyNumberFormat="1" applyFont="1" applyBorder="1" applyAlignment="1">
      <alignment horizontal="center" vertical="center"/>
    </xf>
    <xf numFmtId="14" fontId="7" fillId="0" borderId="6" xfId="0" applyNumberFormat="1" applyFont="1" applyBorder="1" applyAlignment="1">
      <alignment horizontal="center" vertical="center"/>
    </xf>
    <xf numFmtId="14" fontId="7" fillId="0" borderId="0" xfId="0" applyNumberFormat="1" applyFont="1" applyAlignment="1">
      <alignment horizontal="center" vertical="center"/>
    </xf>
    <xf numFmtId="14" fontId="7" fillId="0" borderId="4" xfId="0" applyNumberFormat="1" applyFont="1" applyBorder="1" applyAlignment="1">
      <alignment horizontal="center" vertical="center"/>
    </xf>
    <xf numFmtId="14" fontId="7" fillId="0" borderId="11" xfId="0" applyNumberFormat="1" applyFont="1" applyBorder="1" applyAlignment="1">
      <alignment horizontal="center" vertical="center"/>
    </xf>
    <xf numFmtId="14" fontId="68" fillId="0" borderId="2" xfId="0" applyNumberFormat="1" applyFont="1" applyBorder="1" applyAlignment="1">
      <alignment horizontal="center" vertical="center"/>
    </xf>
    <xf numFmtId="0" fontId="14" fillId="0" borderId="1" xfId="0" applyFont="1" applyBorder="1" applyAlignment="1">
      <alignment vertical="center"/>
    </xf>
    <xf numFmtId="14" fontId="0" fillId="0" borderId="0" xfId="0" applyNumberFormat="1" applyAlignment="1">
      <alignment horizontal="right" vertical="center"/>
    </xf>
    <xf numFmtId="193" fontId="0" fillId="0" borderId="0" xfId="0" applyNumberFormat="1" applyAlignment="1">
      <alignment horizontal="right" vertical="center"/>
    </xf>
    <xf numFmtId="0" fontId="8" fillId="0" borderId="0" xfId="0" applyFont="1" applyAlignment="1">
      <alignment vertical="center" wrapText="1"/>
    </xf>
    <xf numFmtId="49" fontId="35" fillId="0" borderId="92" xfId="2" applyNumberFormat="1" applyFont="1" applyBorder="1" applyAlignment="1" applyProtection="1">
      <alignment horizontal="center" vertical="center" shrinkToFit="1"/>
      <protection locked="0"/>
    </xf>
    <xf numFmtId="0" fontId="0" fillId="0" borderId="103" xfId="0" applyBorder="1" applyAlignment="1" applyProtection="1">
      <alignment horizontal="center" vertical="center" shrinkToFit="1"/>
      <protection locked="0"/>
    </xf>
    <xf numFmtId="0" fontId="0" fillId="0" borderId="98" xfId="0" applyBorder="1" applyAlignment="1" applyProtection="1">
      <alignment horizontal="center" vertical="center" shrinkToFit="1"/>
      <protection locked="0"/>
    </xf>
    <xf numFmtId="14" fontId="32" fillId="4" borderId="12" xfId="2" applyNumberFormat="1" applyFont="1" applyFill="1" applyBorder="1" applyAlignment="1" applyProtection="1">
      <alignment horizontal="left" vertical="center" shrinkToFit="1"/>
      <protection locked="0"/>
    </xf>
    <xf numFmtId="0" fontId="32" fillId="0" borderId="1" xfId="2" applyFont="1" applyBorder="1" applyAlignment="1" applyProtection="1">
      <alignment horizontal="left" vertical="center" shrinkToFit="1"/>
      <protection locked="0"/>
    </xf>
    <xf numFmtId="0" fontId="24" fillId="0" borderId="1" xfId="2" applyBorder="1" applyAlignment="1" applyProtection="1">
      <alignment horizontal="left" vertical="center" shrinkToFit="1"/>
      <protection locked="0"/>
    </xf>
    <xf numFmtId="177" fontId="32" fillId="4" borderId="2" xfId="2" applyNumberFormat="1" applyFont="1" applyFill="1" applyBorder="1" applyAlignment="1" applyProtection="1">
      <alignment horizontal="left" vertical="center" shrinkToFit="1"/>
      <protection locked="0"/>
    </xf>
    <xf numFmtId="177" fontId="32" fillId="4" borderId="1" xfId="2" applyNumberFormat="1" applyFont="1" applyFill="1" applyBorder="1" applyAlignment="1" applyProtection="1">
      <alignment horizontal="left" vertical="center" shrinkToFit="1"/>
      <protection locked="0"/>
    </xf>
    <xf numFmtId="0" fontId="0" fillId="4" borderId="1" xfId="0" applyFill="1" applyBorder="1" applyAlignment="1" applyProtection="1">
      <alignment horizontal="left" vertical="center" shrinkToFit="1"/>
      <protection locked="0"/>
    </xf>
    <xf numFmtId="0" fontId="33" fillId="0" borderId="19" xfId="2" applyFont="1"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32" fillId="4" borderId="2" xfId="2" applyFont="1" applyFill="1" applyBorder="1" applyAlignment="1" applyProtection="1">
      <alignment horizontal="left" vertical="center" shrinkToFit="1"/>
      <protection locked="0"/>
    </xf>
    <xf numFmtId="0" fontId="32" fillId="4" borderId="1" xfId="2" applyFont="1" applyFill="1" applyBorder="1" applyAlignment="1" applyProtection="1">
      <alignment horizontal="left" vertical="center" shrinkToFit="1"/>
      <protection locked="0"/>
    </xf>
    <xf numFmtId="0" fontId="32" fillId="0" borderId="2" xfId="2" applyFont="1" applyBorder="1" applyAlignment="1" applyProtection="1">
      <alignment horizontal="left" vertical="center" shrinkToFit="1"/>
      <protection locked="0"/>
    </xf>
    <xf numFmtId="0" fontId="24" fillId="0" borderId="3" xfId="2" applyBorder="1" applyAlignment="1" applyProtection="1">
      <alignment horizontal="left" vertical="center" shrinkToFit="1"/>
      <protection locked="0"/>
    </xf>
    <xf numFmtId="0" fontId="45" fillId="7" borderId="32" xfId="2" applyFont="1" applyFill="1" applyBorder="1" applyAlignment="1">
      <alignment horizontal="left" vertical="center" shrinkToFit="1"/>
    </xf>
    <xf numFmtId="0" fontId="32" fillId="6" borderId="42" xfId="2" applyFont="1" applyFill="1" applyBorder="1" applyAlignment="1">
      <alignment horizontal="left" vertical="center" shrinkToFit="1"/>
    </xf>
    <xf numFmtId="0" fontId="32" fillId="6" borderId="43" xfId="2" applyFont="1" applyFill="1" applyBorder="1" applyAlignment="1">
      <alignment horizontal="left" vertical="center" shrinkToFit="1"/>
    </xf>
    <xf numFmtId="0" fontId="32" fillId="6" borderId="46" xfId="2" applyFont="1" applyFill="1" applyBorder="1" applyAlignment="1">
      <alignment horizontal="left" vertical="center" shrinkToFit="1"/>
    </xf>
    <xf numFmtId="0" fontId="32" fillId="4" borderId="12" xfId="2" applyFont="1" applyFill="1" applyBorder="1" applyAlignment="1" applyProtection="1">
      <alignment horizontal="left" vertical="center" shrinkToFit="1"/>
      <protection locked="0"/>
    </xf>
    <xf numFmtId="0" fontId="32" fillId="0" borderId="12" xfId="2" applyFont="1" applyBorder="1" applyAlignment="1" applyProtection="1">
      <alignment horizontal="left" vertical="center" shrinkToFit="1"/>
      <protection locked="0"/>
    </xf>
    <xf numFmtId="0" fontId="24" fillId="0" borderId="12" xfId="2" applyBorder="1" applyAlignment="1" applyProtection="1">
      <alignment horizontal="left" vertical="center" shrinkToFit="1"/>
      <protection locked="0"/>
    </xf>
    <xf numFmtId="49" fontId="35" fillId="9" borderId="92" xfId="2" applyNumberFormat="1" applyFont="1" applyFill="1" applyBorder="1" applyAlignment="1" applyProtection="1">
      <alignment horizontal="center" vertical="center" shrinkToFit="1"/>
      <protection locked="0"/>
    </xf>
    <xf numFmtId="49" fontId="35" fillId="9" borderId="98" xfId="2" applyNumberFormat="1" applyFont="1" applyFill="1" applyBorder="1" applyAlignment="1" applyProtection="1">
      <alignment horizontal="center" vertical="center" shrinkToFit="1"/>
      <protection locked="0"/>
    </xf>
    <xf numFmtId="49" fontId="35" fillId="9" borderId="103" xfId="2" applyNumberFormat="1" applyFont="1" applyFill="1" applyBorder="1" applyAlignment="1" applyProtection="1">
      <alignment horizontal="center" vertical="center" shrinkToFit="1"/>
      <protection locked="0"/>
    </xf>
    <xf numFmtId="49" fontId="35" fillId="0" borderId="98" xfId="2" applyNumberFormat="1" applyFont="1" applyBorder="1" applyAlignment="1" applyProtection="1">
      <alignment horizontal="center" vertical="center" shrinkToFit="1"/>
      <protection locked="0"/>
    </xf>
    <xf numFmtId="49" fontId="35" fillId="0" borderId="87" xfId="2" applyNumberFormat="1" applyFont="1" applyBorder="1" applyAlignment="1" applyProtection="1">
      <alignment horizontal="center" vertical="center" shrinkToFit="1"/>
      <protection locked="0"/>
    </xf>
    <xf numFmtId="0" fontId="78" fillId="4" borderId="2" xfId="0" applyFont="1" applyFill="1" applyBorder="1" applyAlignment="1" applyProtection="1">
      <alignment vertical="center" shrinkToFit="1"/>
      <protection locked="0"/>
    </xf>
    <xf numFmtId="0" fontId="78" fillId="4" borderId="1" xfId="0" applyFont="1" applyFill="1" applyBorder="1" applyAlignment="1" applyProtection="1">
      <alignment vertical="center" shrinkToFit="1"/>
      <protection locked="0"/>
    </xf>
    <xf numFmtId="0" fontId="78" fillId="4" borderId="3" xfId="0" applyFont="1" applyFill="1" applyBorder="1" applyAlignment="1" applyProtection="1">
      <alignment vertical="center" shrinkToFit="1"/>
      <protection locked="0"/>
    </xf>
    <xf numFmtId="0" fontId="31" fillId="0" borderId="2" xfId="2" applyFont="1" applyBorder="1" applyAlignment="1" applyProtection="1">
      <alignment horizontal="left" vertical="center" shrinkToFit="1"/>
      <protection locked="0"/>
    </xf>
    <xf numFmtId="0" fontId="31" fillId="0" borderId="1" xfId="2" applyFont="1" applyBorder="1" applyAlignment="1" applyProtection="1">
      <alignment horizontal="left" vertical="center" shrinkToFit="1"/>
      <protection locked="0"/>
    </xf>
    <xf numFmtId="0" fontId="0" fillId="0" borderId="1" xfId="0" applyBorder="1" applyAlignment="1" applyProtection="1">
      <alignment horizontal="left" vertical="center" shrinkToFit="1"/>
      <protection locked="0"/>
    </xf>
    <xf numFmtId="177" fontId="32" fillId="4" borderId="39" xfId="2" applyNumberFormat="1" applyFont="1" applyFill="1" applyBorder="1" applyAlignment="1" applyProtection="1">
      <alignment vertical="center" shrinkToFit="1"/>
      <protection locked="0"/>
    </xf>
    <xf numFmtId="177" fontId="32" fillId="4" borderId="40" xfId="2" applyNumberFormat="1" applyFont="1" applyFill="1" applyBorder="1" applyAlignment="1" applyProtection="1">
      <alignment vertical="center" shrinkToFit="1"/>
      <protection locked="0"/>
    </xf>
    <xf numFmtId="177" fontId="32" fillId="4" borderId="41" xfId="2" applyNumberFormat="1" applyFont="1" applyFill="1" applyBorder="1" applyAlignment="1" applyProtection="1">
      <alignment vertical="center" shrinkToFit="1"/>
      <protection locked="0"/>
    </xf>
    <xf numFmtId="14" fontId="32" fillId="4" borderId="15" xfId="2" applyNumberFormat="1" applyFont="1" applyFill="1" applyBorder="1" applyAlignment="1" applyProtection="1">
      <alignment horizontal="left" vertical="center" shrinkToFit="1"/>
      <protection locked="0"/>
    </xf>
    <xf numFmtId="0" fontId="24" fillId="4" borderId="15" xfId="2" applyFill="1" applyBorder="1" applyAlignment="1" applyProtection="1">
      <alignment horizontal="left" vertical="center" shrinkToFit="1"/>
      <protection locked="0"/>
    </xf>
    <xf numFmtId="0" fontId="32" fillId="4" borderId="3" xfId="2" applyFont="1" applyFill="1" applyBorder="1" applyAlignment="1" applyProtection="1">
      <alignment horizontal="left" vertical="center" shrinkToFit="1"/>
      <protection locked="0"/>
    </xf>
    <xf numFmtId="0" fontId="31" fillId="4" borderId="2" xfId="2" applyFont="1" applyFill="1" applyBorder="1" applyAlignment="1" applyProtection="1">
      <alignment horizontal="left" vertical="center" shrinkToFit="1"/>
      <protection locked="0"/>
    </xf>
    <xf numFmtId="0" fontId="31" fillId="4" borderId="1" xfId="2" applyFont="1" applyFill="1" applyBorder="1" applyAlignment="1" applyProtection="1">
      <alignment horizontal="left" vertical="center" shrinkToFit="1"/>
      <protection locked="0"/>
    </xf>
    <xf numFmtId="0" fontId="78" fillId="4" borderId="36" xfId="0" applyFont="1" applyFill="1" applyBorder="1" applyAlignment="1" applyProtection="1">
      <alignment vertical="center" shrinkToFit="1"/>
      <protection locked="0"/>
    </xf>
    <xf numFmtId="0" fontId="78" fillId="4" borderId="37" xfId="0" applyFont="1" applyFill="1" applyBorder="1" applyAlignment="1" applyProtection="1">
      <alignment vertical="center" shrinkToFit="1"/>
      <protection locked="0"/>
    </xf>
    <xf numFmtId="0" fontId="78" fillId="4" borderId="38" xfId="0" applyFont="1" applyFill="1" applyBorder="1" applyAlignment="1" applyProtection="1">
      <alignment vertical="center" shrinkToFit="1"/>
      <protection locked="0"/>
    </xf>
    <xf numFmtId="14" fontId="35" fillId="4" borderId="25" xfId="2" applyNumberFormat="1" applyFont="1" applyFill="1" applyBorder="1" applyAlignment="1" applyProtection="1">
      <alignment horizontal="left" vertical="center" shrinkToFit="1"/>
      <protection locked="0"/>
    </xf>
    <xf numFmtId="0" fontId="31" fillId="4" borderId="25" xfId="2" applyFont="1" applyFill="1" applyBorder="1" applyAlignment="1" applyProtection="1">
      <alignment horizontal="left" vertical="center" shrinkToFit="1"/>
      <protection locked="0"/>
    </xf>
    <xf numFmtId="49" fontId="35" fillId="0" borderId="103" xfId="2" applyNumberFormat="1" applyFont="1" applyBorder="1" applyAlignment="1" applyProtection="1">
      <alignment horizontal="center" vertical="center" shrinkToFit="1"/>
      <protection locked="0"/>
    </xf>
    <xf numFmtId="0" fontId="32" fillId="4" borderId="17" xfId="2" applyFont="1" applyFill="1" applyBorder="1" applyAlignment="1" applyProtection="1">
      <alignment horizontal="left" vertical="center" shrinkToFit="1"/>
      <protection locked="0"/>
    </xf>
    <xf numFmtId="0" fontId="32" fillId="4" borderId="76" xfId="2" applyFont="1" applyFill="1" applyBorder="1" applyAlignment="1" applyProtection="1">
      <alignment horizontal="left" vertical="center" shrinkToFit="1"/>
      <protection locked="0"/>
    </xf>
    <xf numFmtId="0" fontId="31" fillId="0" borderId="26" xfId="2" applyFont="1" applyBorder="1" applyAlignment="1" applyProtection="1">
      <alignment horizontal="left" vertical="center" shrinkToFit="1"/>
      <protection locked="0"/>
    </xf>
    <xf numFmtId="0" fontId="31" fillId="0" borderId="27" xfId="2" applyFont="1" applyBorder="1" applyAlignment="1" applyProtection="1">
      <alignment horizontal="left" vertical="center" shrinkToFit="1"/>
      <protection locked="0"/>
    </xf>
    <xf numFmtId="0" fontId="0" fillId="0" borderId="27" xfId="0" applyBorder="1" applyAlignment="1" applyProtection="1">
      <alignment horizontal="left" vertical="center" shrinkToFit="1"/>
      <protection locked="0"/>
    </xf>
    <xf numFmtId="14" fontId="36" fillId="4" borderId="21" xfId="2" applyNumberFormat="1" applyFont="1" applyFill="1" applyBorder="1" applyAlignment="1" applyProtection="1">
      <alignment horizontal="center" vertical="center" shrinkToFit="1"/>
      <protection locked="0"/>
    </xf>
    <xf numFmtId="14" fontId="36" fillId="4" borderId="24" xfId="2" applyNumberFormat="1" applyFont="1" applyFill="1" applyBorder="1" applyAlignment="1" applyProtection="1">
      <alignment horizontal="center" vertical="center" shrinkToFit="1"/>
      <protection locked="0"/>
    </xf>
    <xf numFmtId="0" fontId="33" fillId="0" borderId="30" xfId="2" applyFont="1"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26" fillId="8" borderId="96" xfId="2" applyFont="1" applyFill="1" applyBorder="1" applyAlignment="1">
      <alignment horizontal="left" vertical="center" wrapText="1"/>
    </xf>
    <xf numFmtId="0" fontId="26" fillId="8" borderId="43" xfId="2" applyFont="1" applyFill="1" applyBorder="1" applyAlignment="1">
      <alignment horizontal="left" vertical="center" wrapText="1"/>
    </xf>
    <xf numFmtId="0" fontId="26" fillId="8" borderId="97" xfId="2" applyFont="1" applyFill="1" applyBorder="1" applyAlignment="1">
      <alignment horizontal="left" vertical="center" wrapText="1"/>
    </xf>
    <xf numFmtId="0" fontId="34" fillId="7" borderId="31" xfId="2" applyFont="1" applyFill="1" applyBorder="1" applyAlignment="1">
      <alignment horizontal="left" vertical="center" wrapText="1"/>
    </xf>
    <xf numFmtId="0" fontId="34" fillId="7" borderId="32" xfId="2" applyFont="1" applyFill="1" applyBorder="1" applyAlignment="1">
      <alignment horizontal="left" vertical="center" wrapText="1"/>
    </xf>
    <xf numFmtId="177" fontId="32" fillId="4" borderId="4" xfId="2" applyNumberFormat="1" applyFont="1" applyFill="1" applyBorder="1" applyAlignment="1" applyProtection="1">
      <alignment horizontal="left" vertical="center" shrinkToFit="1"/>
      <protection locked="0"/>
    </xf>
    <xf numFmtId="177" fontId="32" fillId="4" borderId="5" xfId="2" applyNumberFormat="1" applyFont="1" applyFill="1" applyBorder="1" applyAlignment="1" applyProtection="1">
      <alignment horizontal="left" vertical="center" shrinkToFit="1"/>
      <protection locked="0"/>
    </xf>
    <xf numFmtId="0" fontId="0" fillId="4" borderId="5" xfId="0" applyFill="1" applyBorder="1" applyAlignment="1" applyProtection="1">
      <alignment horizontal="left" vertical="center" shrinkToFit="1"/>
      <protection locked="0"/>
    </xf>
    <xf numFmtId="0" fontId="31" fillId="0" borderId="18" xfId="2" applyFont="1" applyBorder="1" applyAlignment="1" applyProtection="1">
      <alignment horizontal="left" vertical="center" shrinkToFit="1"/>
      <protection locked="0"/>
    </xf>
    <xf numFmtId="0" fontId="31" fillId="0" borderId="20" xfId="2" applyFont="1" applyBorder="1" applyAlignment="1" applyProtection="1">
      <alignment horizontal="left" vertical="center" shrinkToFit="1"/>
      <protection locked="0"/>
    </xf>
    <xf numFmtId="0" fontId="0" fillId="0" borderId="20" xfId="0" applyBorder="1" applyAlignment="1" applyProtection="1">
      <alignment horizontal="left" vertical="center" shrinkToFit="1"/>
      <protection locked="0"/>
    </xf>
    <xf numFmtId="14" fontId="32" fillId="0" borderId="2" xfId="2" applyNumberFormat="1" applyFont="1" applyBorder="1" applyAlignment="1" applyProtection="1">
      <alignment horizontal="left" vertical="center" shrinkToFit="1"/>
      <protection locked="0"/>
    </xf>
    <xf numFmtId="14" fontId="32" fillId="0" borderId="1" xfId="2" applyNumberFormat="1" applyFont="1" applyBorder="1" applyAlignment="1" applyProtection="1">
      <alignment horizontal="left" vertical="center" shrinkToFit="1"/>
      <protection locked="0"/>
    </xf>
    <xf numFmtId="14" fontId="32" fillId="4" borderId="2" xfId="2" applyNumberFormat="1" applyFont="1" applyFill="1" applyBorder="1" applyAlignment="1" applyProtection="1">
      <alignment horizontal="left" vertical="center" shrinkToFit="1"/>
      <protection locked="0"/>
    </xf>
    <xf numFmtId="14" fontId="32" fillId="4" borderId="1" xfId="2" applyNumberFormat="1" applyFont="1" applyFill="1" applyBorder="1" applyAlignment="1" applyProtection="1">
      <alignment horizontal="left" vertical="center" shrinkToFit="1"/>
      <protection locked="0"/>
    </xf>
    <xf numFmtId="0" fontId="35" fillId="0" borderId="2" xfId="2" applyFont="1" applyBorder="1" applyAlignment="1" applyProtection="1">
      <alignment horizontal="left" vertical="center" wrapText="1"/>
      <protection locked="0"/>
    </xf>
    <xf numFmtId="0" fontId="35" fillId="0" borderId="1" xfId="2" applyFont="1" applyBorder="1" applyAlignment="1" applyProtection="1">
      <alignment horizontal="left" vertical="center" wrapText="1"/>
      <protection locked="0"/>
    </xf>
    <xf numFmtId="0" fontId="35" fillId="0" borderId="102" xfId="2" applyFont="1" applyBorder="1" applyAlignment="1" applyProtection="1">
      <alignment horizontal="left" vertical="center" wrapText="1"/>
      <protection locked="0"/>
    </xf>
    <xf numFmtId="0" fontId="35" fillId="0" borderId="18" xfId="2" applyFont="1" applyBorder="1" applyAlignment="1" applyProtection="1">
      <alignment horizontal="left" vertical="center" wrapText="1"/>
      <protection locked="0"/>
    </xf>
    <xf numFmtId="0" fontId="24" fillId="0" borderId="20" xfId="2" applyBorder="1" applyAlignment="1" applyProtection="1">
      <alignment horizontal="left" vertical="center" wrapText="1"/>
      <protection locked="0"/>
    </xf>
    <xf numFmtId="0" fontId="24" fillId="0" borderId="104" xfId="2" applyBorder="1" applyAlignment="1" applyProtection="1">
      <alignment horizontal="left" vertical="center" wrapText="1"/>
      <protection locked="0"/>
    </xf>
    <xf numFmtId="0" fontId="35" fillId="0" borderId="21" xfId="2" applyFont="1" applyBorder="1" applyAlignment="1" applyProtection="1">
      <alignment horizontal="left" vertical="center" wrapText="1"/>
      <protection locked="0"/>
    </xf>
    <xf numFmtId="0" fontId="24" fillId="0" borderId="23" xfId="2" applyBorder="1" applyAlignment="1" applyProtection="1">
      <alignment horizontal="left" vertical="center" wrapText="1"/>
      <protection locked="0"/>
    </xf>
    <xf numFmtId="0" fontId="24" fillId="0" borderId="105" xfId="2" applyBorder="1" applyAlignment="1" applyProtection="1">
      <alignment horizontal="left" vertical="center" wrapText="1"/>
      <protection locked="0"/>
    </xf>
    <xf numFmtId="0" fontId="45" fillId="7" borderId="86" xfId="2" applyFont="1" applyFill="1" applyBorder="1" applyAlignment="1" applyProtection="1">
      <alignment horizontal="left" vertical="center" shrinkToFit="1"/>
      <protection locked="0"/>
    </xf>
    <xf numFmtId="0" fontId="45" fillId="7" borderId="85" xfId="2" applyFont="1" applyFill="1" applyBorder="1" applyAlignment="1" applyProtection="1">
      <alignment horizontal="left" vertical="center" shrinkToFit="1"/>
      <protection locked="0"/>
    </xf>
    <xf numFmtId="0" fontId="39" fillId="0" borderId="39" xfId="2" applyFont="1" applyBorder="1" applyAlignment="1" applyProtection="1">
      <alignment horizontal="left" vertical="center" wrapText="1"/>
      <protection locked="0"/>
    </xf>
    <xf numFmtId="0" fontId="39" fillId="0" borderId="40" xfId="2" applyFont="1" applyBorder="1" applyAlignment="1" applyProtection="1">
      <alignment horizontal="left" vertical="center" wrapText="1"/>
      <protection locked="0"/>
    </xf>
    <xf numFmtId="0" fontId="39" fillId="0" borderId="95" xfId="2" applyFont="1" applyBorder="1" applyAlignment="1" applyProtection="1">
      <alignment horizontal="left" vertical="center" wrapText="1"/>
      <protection locked="0"/>
    </xf>
    <xf numFmtId="191" fontId="36" fillId="4" borderId="21" xfId="2" applyNumberFormat="1" applyFont="1" applyFill="1" applyBorder="1" applyAlignment="1" applyProtection="1">
      <alignment horizontal="center" vertical="center" shrinkToFit="1"/>
      <protection locked="0"/>
    </xf>
    <xf numFmtId="191" fontId="36" fillId="4" borderId="24" xfId="2" applyNumberFormat="1" applyFont="1" applyFill="1" applyBorder="1" applyAlignment="1" applyProtection="1">
      <alignment horizontal="center" vertical="center" shrinkToFit="1"/>
      <protection locked="0"/>
    </xf>
    <xf numFmtId="0" fontId="32" fillId="4" borderId="10" xfId="2" applyFont="1" applyFill="1" applyBorder="1" applyAlignment="1" applyProtection="1">
      <alignment horizontal="left" vertical="center" shrinkToFit="1"/>
      <protection locked="0"/>
    </xf>
    <xf numFmtId="0" fontId="32" fillId="4" borderId="6" xfId="2" applyFont="1" applyFill="1" applyBorder="1" applyAlignment="1" applyProtection="1">
      <alignment horizontal="left" vertical="center" shrinkToFit="1"/>
      <protection locked="0"/>
    </xf>
    <xf numFmtId="0" fontId="39" fillId="7" borderId="35" xfId="2" applyFont="1" applyFill="1" applyBorder="1" applyAlignment="1">
      <alignment horizontal="left" vertical="center" wrapText="1"/>
    </xf>
    <xf numFmtId="0" fontId="39" fillId="7" borderId="32" xfId="2" applyFont="1" applyFill="1" applyBorder="1" applyAlignment="1">
      <alignment horizontal="left" vertical="center" wrapText="1"/>
    </xf>
    <xf numFmtId="0" fontId="39" fillId="7" borderId="33" xfId="2" applyFont="1" applyFill="1" applyBorder="1" applyAlignment="1">
      <alignment horizontal="left" vertical="center" wrapText="1"/>
    </xf>
    <xf numFmtId="0" fontId="39" fillId="6" borderId="40" xfId="2" applyFont="1" applyFill="1" applyBorder="1" applyAlignment="1">
      <alignment horizontal="left" vertical="center" wrapText="1"/>
    </xf>
    <xf numFmtId="0" fontId="39" fillId="6" borderId="95" xfId="2" applyFont="1" applyFill="1" applyBorder="1" applyAlignment="1">
      <alignment horizontal="left" vertical="center" wrapText="1"/>
    </xf>
    <xf numFmtId="0" fontId="35" fillId="0" borderId="4" xfId="2" applyFont="1" applyBorder="1" applyAlignment="1" applyProtection="1">
      <alignment horizontal="left" vertical="center" wrapText="1"/>
      <protection locked="0"/>
    </xf>
    <xf numFmtId="0" fontId="35" fillId="0" borderId="5" xfId="2" applyFont="1" applyBorder="1" applyAlignment="1" applyProtection="1">
      <alignment horizontal="left" vertical="center" wrapText="1"/>
      <protection locked="0"/>
    </xf>
    <xf numFmtId="0" fontId="35" fillId="0" borderId="99" xfId="2" applyFont="1"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00"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01" xfId="0" applyBorder="1" applyAlignment="1" applyProtection="1">
      <alignment horizontal="left" vertical="center" wrapText="1"/>
      <protection locked="0"/>
    </xf>
    <xf numFmtId="0" fontId="32" fillId="6" borderId="85" xfId="2" applyFont="1" applyFill="1" applyBorder="1" applyAlignment="1">
      <alignment horizontal="left" vertical="center" shrinkToFit="1"/>
    </xf>
    <xf numFmtId="0" fontId="32" fillId="5" borderId="10" xfId="2" applyFont="1" applyFill="1" applyBorder="1" applyAlignment="1">
      <alignment horizontal="left" vertical="center" shrinkToFit="1"/>
    </xf>
    <xf numFmtId="0" fontId="32" fillId="5" borderId="6" xfId="2" applyFont="1" applyFill="1" applyBorder="1" applyAlignment="1">
      <alignment horizontal="left" vertical="center" shrinkToFit="1"/>
    </xf>
    <xf numFmtId="0" fontId="45" fillId="7" borderId="32" xfId="2" applyFont="1" applyFill="1" applyBorder="1" applyAlignment="1" applyProtection="1">
      <alignment horizontal="left" vertical="center" shrinkToFit="1"/>
      <protection locked="0"/>
    </xf>
    <xf numFmtId="0" fontId="32" fillId="4" borderId="1" xfId="2" applyFont="1" applyFill="1" applyBorder="1" applyAlignment="1">
      <alignment horizontal="left" vertical="center" shrinkToFit="1"/>
    </xf>
    <xf numFmtId="0" fontId="32" fillId="4" borderId="2" xfId="2" applyFont="1" applyFill="1" applyBorder="1" applyAlignment="1">
      <alignment horizontal="left" vertical="center" shrinkToFit="1"/>
    </xf>
    <xf numFmtId="0" fontId="32" fillId="5" borderId="2" xfId="2" applyFont="1" applyFill="1" applyBorder="1" applyAlignment="1" applyProtection="1">
      <alignment horizontal="left" vertical="center" shrinkToFit="1"/>
      <protection locked="0"/>
    </xf>
    <xf numFmtId="0" fontId="32" fillId="5" borderId="1" xfId="2" applyFont="1" applyFill="1" applyBorder="1" applyAlignment="1" applyProtection="1">
      <alignment horizontal="left" vertical="center" shrinkToFit="1"/>
      <protection locked="0"/>
    </xf>
    <xf numFmtId="0" fontId="45" fillId="7" borderId="35" xfId="2" applyFont="1" applyFill="1" applyBorder="1" applyAlignment="1">
      <alignment horizontal="left" vertical="center" shrinkToFit="1"/>
    </xf>
    <xf numFmtId="0" fontId="45" fillId="7" borderId="35" xfId="2" applyFont="1" applyFill="1" applyBorder="1" applyAlignment="1" applyProtection="1">
      <alignment horizontal="left" vertical="center" shrinkToFit="1"/>
      <protection locked="0"/>
    </xf>
    <xf numFmtId="0" fontId="32" fillId="6" borderId="47" xfId="2" applyFont="1" applyFill="1" applyBorder="1" applyAlignment="1">
      <alignment horizontal="left" vertical="center" shrinkToFit="1"/>
    </xf>
    <xf numFmtId="0" fontId="32" fillId="5" borderId="1" xfId="2" applyFont="1" applyFill="1" applyBorder="1" applyAlignment="1">
      <alignment horizontal="left" vertical="center" shrinkToFit="1"/>
    </xf>
    <xf numFmtId="0" fontId="32" fillId="5" borderId="12" xfId="2" applyFont="1" applyFill="1" applyBorder="1" applyAlignment="1">
      <alignment horizontal="left" vertical="center" shrinkToFit="1"/>
    </xf>
    <xf numFmtId="0" fontId="32" fillId="5" borderId="15" xfId="2" applyFont="1" applyFill="1" applyBorder="1" applyAlignment="1">
      <alignment horizontal="left" vertical="center" shrinkToFit="1"/>
    </xf>
    <xf numFmtId="0" fontId="35" fillId="6" borderId="35" xfId="2" applyFont="1" applyFill="1" applyBorder="1" applyAlignment="1">
      <alignment horizontal="left" vertical="center" wrapText="1"/>
    </xf>
    <xf numFmtId="0" fontId="35" fillId="6" borderId="32" xfId="2" applyFont="1" applyFill="1" applyBorder="1" applyAlignment="1">
      <alignment horizontal="left" vertical="center" wrapText="1"/>
    </xf>
    <xf numFmtId="0" fontId="35" fillId="6" borderId="33" xfId="2" applyFont="1" applyFill="1" applyBorder="1" applyAlignment="1">
      <alignment horizontal="left" vertical="center" wrapText="1"/>
    </xf>
    <xf numFmtId="0" fontId="39" fillId="7" borderId="35" xfId="2" applyFont="1" applyFill="1" applyBorder="1" applyAlignment="1" applyProtection="1">
      <alignment horizontal="left" vertical="center" wrapText="1"/>
      <protection locked="0"/>
    </xf>
    <xf numFmtId="0" fontId="39" fillId="7" borderId="32" xfId="2" applyFont="1" applyFill="1" applyBorder="1" applyAlignment="1" applyProtection="1">
      <alignment horizontal="left" vertical="center" wrapText="1"/>
      <protection locked="0"/>
    </xf>
    <xf numFmtId="0" fontId="39" fillId="7" borderId="33" xfId="2" applyFont="1" applyFill="1" applyBorder="1" applyAlignment="1" applyProtection="1">
      <alignment horizontal="left" vertical="center" wrapText="1"/>
      <protection locked="0"/>
    </xf>
    <xf numFmtId="0" fontId="35" fillId="0" borderId="2" xfId="2" applyFont="1" applyBorder="1" applyAlignment="1">
      <alignment horizontal="left" vertical="center" wrapText="1"/>
    </xf>
    <xf numFmtId="0" fontId="35" fillId="0" borderId="1" xfId="2" applyFont="1" applyBorder="1" applyAlignment="1">
      <alignment horizontal="left" vertical="center" wrapText="1"/>
    </xf>
    <xf numFmtId="0" fontId="35" fillId="0" borderId="102" xfId="2" applyFont="1" applyBorder="1" applyAlignment="1">
      <alignment horizontal="left" vertical="center" wrapText="1"/>
    </xf>
    <xf numFmtId="0" fontId="35" fillId="0" borderId="4" xfId="2" applyFont="1" applyBorder="1" applyAlignment="1">
      <alignment horizontal="left" vertical="center" wrapText="1"/>
    </xf>
    <xf numFmtId="0" fontId="35" fillId="0" borderId="5" xfId="2" applyFont="1" applyBorder="1" applyAlignment="1">
      <alignment horizontal="left" vertical="center" wrapText="1"/>
    </xf>
    <xf numFmtId="0" fontId="35" fillId="0" borderId="99" xfId="2" applyFont="1" applyBorder="1" applyAlignment="1">
      <alignment horizontal="left" vertical="center" wrapText="1"/>
    </xf>
    <xf numFmtId="0" fontId="35" fillId="5" borderId="2" xfId="2" applyFont="1" applyFill="1" applyBorder="1" applyAlignment="1">
      <alignment horizontal="left" vertical="center" wrapText="1"/>
    </xf>
    <xf numFmtId="0" fontId="35" fillId="5" borderId="1" xfId="2" applyFont="1" applyFill="1" applyBorder="1" applyAlignment="1">
      <alignment horizontal="left" vertical="center" wrapText="1"/>
    </xf>
    <xf numFmtId="0" fontId="35" fillId="5" borderId="102" xfId="2" applyFont="1" applyFill="1" applyBorder="1" applyAlignment="1">
      <alignment horizontal="left" vertical="center" wrapText="1"/>
    </xf>
    <xf numFmtId="0" fontId="35" fillId="6" borderId="39" xfId="2" applyFont="1" applyFill="1" applyBorder="1" applyAlignment="1">
      <alignment horizontal="left" vertical="center" wrapText="1"/>
    </xf>
    <xf numFmtId="0" fontId="35" fillId="6" borderId="40" xfId="2" applyFont="1" applyFill="1" applyBorder="1" applyAlignment="1">
      <alignment horizontal="left" vertical="center" wrapText="1"/>
    </xf>
    <xf numFmtId="0" fontId="35" fillId="6" borderId="95" xfId="2" applyFont="1" applyFill="1" applyBorder="1" applyAlignment="1">
      <alignment horizontal="left" vertical="center" wrapText="1"/>
    </xf>
    <xf numFmtId="0" fontId="35" fillId="5" borderId="10" xfId="2" applyFont="1" applyFill="1" applyBorder="1" applyAlignment="1">
      <alignment horizontal="left" vertical="center" wrapText="1" shrinkToFit="1"/>
    </xf>
    <xf numFmtId="0" fontId="35" fillId="5" borderId="6" xfId="2" applyFont="1" applyFill="1" applyBorder="1" applyAlignment="1">
      <alignment horizontal="left" vertical="center" wrapText="1" shrinkToFit="1"/>
    </xf>
    <xf numFmtId="0" fontId="35" fillId="5" borderId="101" xfId="2" applyFont="1" applyFill="1" applyBorder="1" applyAlignment="1">
      <alignment horizontal="left" vertical="center" wrapText="1" shrinkToFit="1"/>
    </xf>
    <xf numFmtId="0" fontId="35" fillId="5" borderId="2" xfId="2" applyFont="1" applyFill="1" applyBorder="1" applyAlignment="1" applyProtection="1">
      <alignment horizontal="left" vertical="center" wrapText="1"/>
      <protection locked="0"/>
    </xf>
    <xf numFmtId="0" fontId="35" fillId="5" borderId="1" xfId="2" applyFont="1" applyFill="1" applyBorder="1" applyAlignment="1" applyProtection="1">
      <alignment horizontal="left" vertical="center" wrapText="1"/>
      <protection locked="0"/>
    </xf>
    <xf numFmtId="0" fontId="35" fillId="5" borderId="102" xfId="2" applyFont="1" applyFill="1" applyBorder="1" applyAlignment="1" applyProtection="1">
      <alignment horizontal="left" vertical="center" wrapText="1"/>
      <protection locked="0"/>
    </xf>
    <xf numFmtId="0" fontId="24" fillId="0" borderId="1" xfId="2" applyBorder="1" applyAlignment="1" applyProtection="1">
      <alignment horizontal="left" vertical="center" wrapText="1"/>
      <protection locked="0"/>
    </xf>
    <xf numFmtId="0" fontId="24" fillId="0" borderId="102" xfId="2"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99" xfId="0" applyBorder="1" applyAlignment="1" applyProtection="1">
      <alignment horizontal="left" vertical="center" wrapText="1"/>
      <protection locked="0"/>
    </xf>
    <xf numFmtId="0" fontId="35" fillId="0" borderId="4" xfId="2" applyFont="1" applyBorder="1" applyAlignment="1" applyProtection="1">
      <alignment horizontal="left" vertical="center" wrapText="1" shrinkToFit="1"/>
      <protection locked="0"/>
    </xf>
    <xf numFmtId="0" fontId="0" fillId="0" borderId="5" xfId="0" applyBorder="1" applyAlignment="1" applyProtection="1">
      <alignment horizontal="left" vertical="center" wrapText="1" shrinkToFit="1"/>
      <protection locked="0"/>
    </xf>
    <xf numFmtId="0" fontId="0" fillId="0" borderId="99" xfId="0" applyBorder="1" applyAlignment="1" applyProtection="1">
      <alignment horizontal="left" vertical="center" wrapText="1" shrinkToFit="1"/>
      <protection locked="0"/>
    </xf>
    <xf numFmtId="0" fontId="35" fillId="0" borderId="4" xfId="2" applyFont="1" applyBorder="1" applyAlignment="1" applyProtection="1">
      <alignment vertical="center" wrapText="1"/>
      <protection locked="0"/>
    </xf>
    <xf numFmtId="0" fontId="35" fillId="0" borderId="5" xfId="2" applyFont="1" applyBorder="1" applyAlignment="1" applyProtection="1">
      <alignment vertical="center" wrapText="1"/>
      <protection locked="0"/>
    </xf>
    <xf numFmtId="0" fontId="35" fillId="0" borderId="99" xfId="2" applyFont="1" applyBorder="1" applyAlignment="1" applyProtection="1">
      <alignment vertical="center" wrapText="1"/>
      <protection locked="0"/>
    </xf>
    <xf numFmtId="0" fontId="35" fillId="0" borderId="11" xfId="2" applyFont="1" applyBorder="1" applyAlignment="1" applyProtection="1">
      <alignment vertical="center" wrapText="1"/>
      <protection locked="0"/>
    </xf>
    <xf numFmtId="0" fontId="35" fillId="0" borderId="0" xfId="2" applyFont="1" applyAlignment="1" applyProtection="1">
      <alignment vertical="center" wrapText="1"/>
      <protection locked="0"/>
    </xf>
    <xf numFmtId="0" fontId="35" fillId="0" borderId="100" xfId="2" applyFont="1" applyBorder="1" applyAlignment="1" applyProtection="1">
      <alignment vertical="center" wrapText="1"/>
      <protection locked="0"/>
    </xf>
    <xf numFmtId="0" fontId="35" fillId="0" borderId="86" xfId="2" applyFont="1" applyBorder="1" applyAlignment="1" applyProtection="1">
      <alignment vertical="center" wrapText="1"/>
      <protection locked="0"/>
    </xf>
    <xf numFmtId="0" fontId="35" fillId="0" borderId="85" xfId="2" applyFont="1" applyBorder="1" applyAlignment="1" applyProtection="1">
      <alignment vertical="center" wrapText="1"/>
      <protection locked="0"/>
    </xf>
    <xf numFmtId="0" fontId="35" fillId="0" borderId="88" xfId="2" applyFont="1" applyBorder="1" applyAlignment="1" applyProtection="1">
      <alignment vertical="center" wrapText="1"/>
      <protection locked="0"/>
    </xf>
    <xf numFmtId="0" fontId="35" fillId="6" borderId="42" xfId="2" applyFont="1" applyFill="1" applyBorder="1" applyAlignment="1">
      <alignment horizontal="left" vertical="center" wrapText="1"/>
    </xf>
    <xf numFmtId="0" fontId="35" fillId="6" borderId="43" xfId="2" applyFont="1" applyFill="1" applyBorder="1" applyAlignment="1">
      <alignment horizontal="left" vertical="center" wrapText="1"/>
    </xf>
    <xf numFmtId="0" fontId="35" fillId="6" borderId="97" xfId="2" applyFont="1" applyFill="1" applyBorder="1" applyAlignment="1">
      <alignment horizontal="left" vertical="center" wrapText="1"/>
    </xf>
    <xf numFmtId="0" fontId="35" fillId="0" borderId="26" xfId="2" applyFont="1" applyBorder="1" applyAlignment="1" applyProtection="1">
      <alignment horizontal="left" vertical="center" wrapText="1"/>
      <protection locked="0"/>
    </xf>
    <xf numFmtId="0" fontId="24" fillId="0" borderId="27" xfId="2" applyBorder="1" applyAlignment="1" applyProtection="1">
      <alignment horizontal="left" vertical="center" wrapText="1"/>
      <protection locked="0"/>
    </xf>
    <xf numFmtId="0" fontId="24" fillId="0" borderId="106" xfId="2" applyBorder="1" applyAlignment="1" applyProtection="1">
      <alignment horizontal="left" vertical="center" wrapText="1"/>
      <protection locked="0"/>
    </xf>
    <xf numFmtId="0" fontId="35" fillId="0" borderId="2" xfId="2" applyFont="1" applyBorder="1" applyAlignment="1" applyProtection="1">
      <alignment horizontal="left" vertical="center" wrapText="1" shrinkToFit="1"/>
      <protection locked="0"/>
    </xf>
    <xf numFmtId="0" fontId="0" fillId="0" borderId="1" xfId="0" applyBorder="1" applyAlignment="1" applyProtection="1">
      <alignment horizontal="left" vertical="center" wrapText="1" shrinkToFit="1"/>
      <protection locked="0"/>
    </xf>
    <xf numFmtId="0" fontId="0" fillId="0" borderId="102" xfId="0" applyBorder="1" applyAlignment="1" applyProtection="1">
      <alignment horizontal="left" vertical="center" wrapText="1" shrinkToFit="1"/>
      <protection locked="0"/>
    </xf>
    <xf numFmtId="0" fontId="35" fillId="0" borderId="10" xfId="2" applyFont="1" applyBorder="1" applyAlignment="1" applyProtection="1">
      <alignment horizontal="left" vertical="center" wrapText="1" shrinkToFit="1"/>
      <protection locked="0"/>
    </xf>
    <xf numFmtId="0" fontId="0" fillId="0" borderId="6" xfId="0" applyBorder="1" applyAlignment="1" applyProtection="1">
      <alignment horizontal="left" vertical="center" wrapText="1" shrinkToFit="1"/>
      <protection locked="0"/>
    </xf>
    <xf numFmtId="0" fontId="0" fillId="0" borderId="101" xfId="0" applyBorder="1" applyAlignment="1" applyProtection="1">
      <alignment horizontal="left" vertical="center" wrapText="1" shrinkToFit="1"/>
      <protection locked="0"/>
    </xf>
    <xf numFmtId="0" fontId="35" fillId="0" borderId="28" xfId="2" applyFont="1" applyBorder="1" applyAlignment="1" applyProtection="1">
      <alignment horizontal="left" vertical="center" wrapText="1"/>
      <protection locked="0"/>
    </xf>
    <xf numFmtId="0" fontId="35" fillId="0" borderId="29" xfId="2" applyFont="1" applyBorder="1" applyAlignment="1" applyProtection="1">
      <alignment horizontal="left" vertical="center" wrapText="1"/>
      <protection locked="0"/>
    </xf>
    <xf numFmtId="0" fontId="35" fillId="0" borderId="107" xfId="2" applyFont="1" applyBorder="1" applyAlignment="1" applyProtection="1">
      <alignment horizontal="left" vertical="center" wrapText="1"/>
      <protection locked="0"/>
    </xf>
    <xf numFmtId="0" fontId="35" fillId="0" borderId="42" xfId="2" applyFont="1" applyBorder="1" applyAlignment="1" applyProtection="1">
      <alignment horizontal="left" vertical="center" wrapText="1" shrinkToFit="1"/>
      <protection locked="0"/>
    </xf>
    <xf numFmtId="0" fontId="0" fillId="0" borderId="43" xfId="0" applyBorder="1" applyAlignment="1" applyProtection="1">
      <alignment horizontal="left" vertical="center" wrapText="1" shrinkToFit="1"/>
      <protection locked="0"/>
    </xf>
    <xf numFmtId="0" fontId="0" fillId="0" borderId="97" xfId="0" applyBorder="1" applyAlignment="1" applyProtection="1">
      <alignment horizontal="left" vertical="center" wrapText="1" shrinkToFit="1"/>
      <protection locked="0"/>
    </xf>
    <xf numFmtId="0" fontId="35" fillId="0" borderId="10" xfId="2" applyFont="1" applyBorder="1" applyAlignment="1" applyProtection="1">
      <alignment vertical="center" wrapText="1"/>
      <protection locked="0"/>
    </xf>
    <xf numFmtId="0" fontId="35" fillId="0" borderId="6" xfId="2" applyFont="1" applyBorder="1" applyAlignment="1" applyProtection="1">
      <alignment vertical="center" wrapText="1"/>
      <protection locked="0"/>
    </xf>
    <xf numFmtId="0" fontId="35" fillId="0" borderId="101" xfId="2" applyFont="1" applyBorder="1" applyAlignment="1" applyProtection="1">
      <alignment vertical="center" wrapText="1"/>
      <protection locked="0"/>
    </xf>
    <xf numFmtId="0" fontId="32" fillId="6" borderId="0" xfId="2" applyFont="1" applyFill="1" applyAlignment="1">
      <alignment horizontal="left" vertical="center" shrinkToFit="1"/>
    </xf>
    <xf numFmtId="0" fontId="32" fillId="6" borderId="2" xfId="2" applyFont="1" applyFill="1" applyBorder="1" applyAlignment="1">
      <alignment horizontal="left" vertical="center" shrinkToFit="1"/>
    </xf>
    <xf numFmtId="0" fontId="32" fillId="6" borderId="1" xfId="2" applyFont="1" applyFill="1" applyBorder="1" applyAlignment="1">
      <alignment horizontal="left" vertical="center" shrinkToFit="1"/>
    </xf>
    <xf numFmtId="0" fontId="24" fillId="6" borderId="1" xfId="2" applyFill="1" applyBorder="1" applyAlignment="1">
      <alignment horizontal="left" vertical="center" shrinkToFit="1"/>
    </xf>
    <xf numFmtId="0" fontId="35" fillId="6" borderId="10" xfId="2" applyFont="1" applyFill="1" applyBorder="1" applyAlignment="1">
      <alignment horizontal="left" vertical="center" wrapText="1"/>
    </xf>
    <xf numFmtId="0" fontId="24" fillId="6" borderId="6" xfId="2" applyFill="1" applyBorder="1" applyAlignment="1">
      <alignment horizontal="left" vertical="center" wrapText="1"/>
    </xf>
    <xf numFmtId="0" fontId="24" fillId="6" borderId="101" xfId="2" applyFill="1" applyBorder="1" applyAlignment="1">
      <alignment horizontal="left" vertical="center" wrapText="1"/>
    </xf>
    <xf numFmtId="0" fontId="35" fillId="6" borderId="6" xfId="2" applyFont="1" applyFill="1" applyBorder="1" applyAlignment="1">
      <alignment horizontal="left" vertical="center" wrapText="1"/>
    </xf>
    <xf numFmtId="0" fontId="35" fillId="6" borderId="101" xfId="2" applyFont="1" applyFill="1" applyBorder="1" applyAlignment="1">
      <alignment horizontal="left" vertical="center" wrapText="1"/>
    </xf>
    <xf numFmtId="0" fontId="39" fillId="7" borderId="86" xfId="2" applyFont="1" applyFill="1" applyBorder="1" applyAlignment="1" applyProtection="1">
      <alignment horizontal="left" vertical="center" wrapText="1"/>
      <protection locked="0"/>
    </xf>
    <xf numFmtId="0" fontId="39" fillId="7" borderId="85" xfId="2" applyFont="1" applyFill="1" applyBorder="1" applyAlignment="1" applyProtection="1">
      <alignment horizontal="left" vertical="center" wrapText="1"/>
      <protection locked="0"/>
    </xf>
    <xf numFmtId="0" fontId="39" fillId="7" borderId="88" xfId="2" applyFont="1" applyFill="1" applyBorder="1" applyAlignment="1" applyProtection="1">
      <alignment horizontal="left" vertical="center" wrapText="1"/>
      <protection locked="0"/>
    </xf>
    <xf numFmtId="0" fontId="31" fillId="0" borderId="11" xfId="2" applyFont="1" applyBorder="1" applyAlignment="1" applyProtection="1">
      <alignment horizontal="left" vertical="center" shrinkToFit="1"/>
      <protection locked="0"/>
    </xf>
    <xf numFmtId="0" fontId="31" fillId="0" borderId="0" xfId="2" applyFont="1" applyAlignment="1" applyProtection="1">
      <alignment horizontal="left" vertical="center" shrinkToFit="1"/>
      <protection locked="0"/>
    </xf>
    <xf numFmtId="0" fontId="0" fillId="0" borderId="0" xfId="0" applyAlignment="1" applyProtection="1">
      <alignment horizontal="left" vertical="center" shrinkToFit="1"/>
      <protection locked="0"/>
    </xf>
    <xf numFmtId="49" fontId="35" fillId="6" borderId="92" xfId="2" applyNumberFormat="1" applyFont="1" applyFill="1" applyBorder="1" applyAlignment="1">
      <alignment horizontal="center" vertical="center" shrinkToFit="1"/>
    </xf>
    <xf numFmtId="0" fontId="0" fillId="0" borderId="98" xfId="0" applyBorder="1" applyAlignment="1">
      <alignment horizontal="center" vertical="center" shrinkToFit="1"/>
    </xf>
    <xf numFmtId="0" fontId="0" fillId="0" borderId="103" xfId="0" applyBorder="1" applyAlignment="1">
      <alignment horizontal="center" vertical="center" shrinkToFit="1"/>
    </xf>
    <xf numFmtId="0" fontId="33" fillId="0" borderId="15" xfId="2" applyFont="1" applyBorder="1" applyAlignment="1" applyProtection="1">
      <alignment horizontal="left" vertical="center" wrapText="1"/>
      <protection locked="0"/>
    </xf>
    <xf numFmtId="0" fontId="33" fillId="0" borderId="14" xfId="2" applyFont="1" applyBorder="1" applyAlignment="1" applyProtection="1">
      <alignment horizontal="left" vertical="center" wrapText="1"/>
      <protection locked="0"/>
    </xf>
    <xf numFmtId="14" fontId="32" fillId="5" borderId="14" xfId="2" applyNumberFormat="1" applyFont="1" applyFill="1" applyBorder="1" applyAlignment="1" applyProtection="1">
      <alignment horizontal="left" vertical="center" shrinkToFit="1"/>
      <protection locked="0"/>
    </xf>
    <xf numFmtId="0" fontId="0" fillId="9" borderId="98" xfId="0" applyFill="1" applyBorder="1" applyAlignment="1" applyProtection="1">
      <alignment horizontal="center" vertical="center" shrinkToFit="1"/>
      <protection locked="0"/>
    </xf>
    <xf numFmtId="0" fontId="32" fillId="5" borderId="2" xfId="2" applyFont="1" applyFill="1" applyBorder="1" applyAlignment="1">
      <alignment horizontal="left" vertical="center" shrinkToFit="1"/>
    </xf>
    <xf numFmtId="49" fontId="35" fillId="0" borderId="92" xfId="2" applyNumberFormat="1" applyFont="1" applyBorder="1" applyAlignment="1">
      <alignment horizontal="center" vertical="center" shrinkToFit="1"/>
    </xf>
    <xf numFmtId="0" fontId="0" fillId="0" borderId="1" xfId="0" applyBorder="1" applyAlignment="1">
      <alignment horizontal="left" vertical="center" shrinkToFit="1"/>
    </xf>
    <xf numFmtId="14" fontId="32" fillId="4" borderId="15" xfId="2" applyNumberFormat="1" applyFont="1" applyFill="1" applyBorder="1" applyAlignment="1">
      <alignment horizontal="left" vertical="center" shrinkToFit="1"/>
    </xf>
    <xf numFmtId="14" fontId="32" fillId="6" borderId="14" xfId="2" applyNumberFormat="1" applyFont="1" applyFill="1" applyBorder="1" applyAlignment="1">
      <alignment horizontal="left" vertical="center" shrinkToFit="1"/>
    </xf>
    <xf numFmtId="0" fontId="0" fillId="9" borderId="103" xfId="0" applyFill="1" applyBorder="1" applyAlignment="1" applyProtection="1">
      <alignment horizontal="center" vertical="center" shrinkToFit="1"/>
      <protection locked="0"/>
    </xf>
    <xf numFmtId="0" fontId="0" fillId="0" borderId="10" xfId="0" applyBorder="1" applyAlignment="1">
      <alignment horizontal="left" vertical="center" wrapText="1"/>
    </xf>
    <xf numFmtId="0" fontId="0" fillId="0" borderId="6" xfId="0" applyBorder="1" applyAlignment="1">
      <alignment horizontal="left" vertical="center" wrapText="1"/>
    </xf>
    <xf numFmtId="0" fontId="0" fillId="0" borderId="101" xfId="0" applyBorder="1" applyAlignment="1">
      <alignment horizontal="left" vertical="center" wrapText="1"/>
    </xf>
    <xf numFmtId="14" fontId="32" fillId="4" borderId="12" xfId="2" applyNumberFormat="1" applyFont="1" applyFill="1" applyBorder="1" applyAlignment="1">
      <alignment horizontal="left" vertical="center" shrinkToFit="1"/>
    </xf>
    <xf numFmtId="0" fontId="35" fillId="0" borderId="36" xfId="2" applyFont="1" applyBorder="1" applyAlignment="1">
      <alignment horizontal="left" vertical="center" wrapText="1"/>
    </xf>
    <xf numFmtId="0" fontId="35" fillId="0" borderId="37" xfId="2" applyFont="1" applyBorder="1" applyAlignment="1">
      <alignment horizontal="left" vertical="center" wrapText="1"/>
    </xf>
    <xf numFmtId="0" fontId="35" fillId="0" borderId="109" xfId="2" applyFont="1" applyBorder="1" applyAlignment="1">
      <alignment horizontal="left" vertical="center" wrapText="1"/>
    </xf>
    <xf numFmtId="0" fontId="35" fillId="6" borderId="2" xfId="2" applyFont="1" applyFill="1" applyBorder="1" applyAlignment="1">
      <alignment horizontal="left" vertical="center" wrapText="1"/>
    </xf>
    <xf numFmtId="0" fontId="24" fillId="6" borderId="1" xfId="2" applyFill="1" applyBorder="1" applyAlignment="1">
      <alignment horizontal="left" vertical="center" wrapText="1"/>
    </xf>
    <xf numFmtId="0" fontId="24" fillId="6" borderId="102" xfId="2" applyFill="1" applyBorder="1" applyAlignment="1">
      <alignment horizontal="left" vertical="center" wrapText="1"/>
    </xf>
    <xf numFmtId="0" fontId="32" fillId="6" borderId="40" xfId="2" applyFont="1" applyFill="1" applyBorder="1" applyAlignment="1">
      <alignment horizontal="left" vertical="center" shrinkToFit="1"/>
    </xf>
    <xf numFmtId="0" fontId="32" fillId="6" borderId="10" xfId="2" applyFont="1" applyFill="1" applyBorder="1" applyAlignment="1">
      <alignment horizontal="left" vertical="center" shrinkToFit="1"/>
    </xf>
    <xf numFmtId="0" fontId="32" fillId="6" borderId="6" xfId="2" applyFont="1" applyFill="1" applyBorder="1" applyAlignment="1">
      <alignment horizontal="left" vertical="center" shrinkToFit="1"/>
    </xf>
    <xf numFmtId="0" fontId="24" fillId="6" borderId="6" xfId="2" applyFill="1" applyBorder="1" applyAlignment="1">
      <alignment horizontal="left" vertical="center" shrinkToFit="1"/>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7" xfId="0" applyFont="1" applyBorder="1" applyAlignment="1">
      <alignment horizontal="left" vertical="center"/>
    </xf>
    <xf numFmtId="0" fontId="7" fillId="0" borderId="4" xfId="0" applyFont="1" applyBorder="1" applyAlignment="1">
      <alignment vertical="center" wrapText="1"/>
    </xf>
    <xf numFmtId="0" fontId="7" fillId="0" borderId="5" xfId="0" applyFont="1" applyBorder="1" applyAlignment="1">
      <alignment vertical="center" wrapText="1"/>
    </xf>
    <xf numFmtId="0" fontId="7" fillId="0" borderId="7" xfId="0" applyFont="1" applyBorder="1" applyAlignment="1">
      <alignment vertical="center" wrapText="1"/>
    </xf>
    <xf numFmtId="0" fontId="7" fillId="0" borderId="10" xfId="0" applyFont="1" applyBorder="1" applyAlignment="1">
      <alignment vertical="center" wrapText="1"/>
    </xf>
    <xf numFmtId="0" fontId="7" fillId="0" borderId="6" xfId="0" applyFont="1" applyBorder="1" applyAlignment="1">
      <alignment vertical="center" wrapText="1"/>
    </xf>
    <xf numFmtId="0" fontId="7" fillId="0" borderId="8" xfId="0" applyFont="1" applyBorder="1" applyAlignment="1">
      <alignment vertical="center" wrapText="1"/>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8" fillId="0" borderId="5" xfId="0" applyFont="1" applyBorder="1" applyAlignment="1">
      <alignment vertical="center"/>
    </xf>
    <xf numFmtId="0" fontId="8" fillId="0" borderId="7" xfId="0" applyFont="1" applyBorder="1" applyAlignment="1">
      <alignment vertical="center"/>
    </xf>
    <xf numFmtId="0" fontId="8" fillId="0" borderId="11" xfId="0" applyFont="1" applyBorder="1" applyAlignment="1">
      <alignment vertical="center"/>
    </xf>
    <xf numFmtId="0" fontId="8" fillId="0" borderId="0" xfId="0" applyFont="1" applyAlignment="1">
      <alignment vertical="center"/>
    </xf>
    <xf numFmtId="0" fontId="8" fillId="0" borderId="9" xfId="0" applyFont="1" applyBorder="1" applyAlignment="1">
      <alignment vertical="center"/>
    </xf>
    <xf numFmtId="0" fontId="8" fillId="0" borderId="10" xfId="0" applyFont="1" applyBorder="1" applyAlignment="1">
      <alignment vertical="center"/>
    </xf>
    <xf numFmtId="0" fontId="8" fillId="0" borderId="6" xfId="0" applyFont="1" applyBorder="1" applyAlignment="1">
      <alignment vertical="center"/>
    </xf>
    <xf numFmtId="0" fontId="8" fillId="0" borderId="8" xfId="0" applyFont="1" applyBorder="1" applyAlignment="1">
      <alignment vertical="center"/>
    </xf>
    <xf numFmtId="0" fontId="5" fillId="0" borderId="6" xfId="0" applyFont="1" applyBorder="1" applyAlignment="1">
      <alignment vertical="center" shrinkToFit="1"/>
    </xf>
    <xf numFmtId="0" fontId="41" fillId="0" borderId="6" xfId="0" applyFont="1" applyBorder="1" applyAlignment="1">
      <alignment vertical="center" shrinkToFit="1"/>
    </xf>
    <xf numFmtId="178" fontId="41" fillId="0" borderId="5" xfId="0" applyNumberFormat="1" applyFont="1" applyBorder="1" applyAlignment="1">
      <alignment horizontal="left" vertical="center" shrinkToFit="1"/>
    </xf>
    <xf numFmtId="0" fontId="5" fillId="0" borderId="5" xfId="0" applyFont="1" applyBorder="1" applyAlignment="1">
      <alignment vertical="center" shrinkToFit="1"/>
    </xf>
    <xf numFmtId="0" fontId="41" fillId="0" borderId="5" xfId="0" applyFont="1" applyBorder="1" applyAlignment="1">
      <alignment vertical="center" shrinkToFit="1"/>
    </xf>
    <xf numFmtId="0" fontId="5" fillId="0" borderId="0" xfId="0" applyFont="1" applyAlignment="1">
      <alignment vertical="center" shrinkToFit="1"/>
    </xf>
    <xf numFmtId="0" fontId="41" fillId="0" borderId="0" xfId="0" applyFont="1" applyAlignment="1">
      <alignment vertical="center" shrinkToFit="1"/>
    </xf>
    <xf numFmtId="178" fontId="41" fillId="0" borderId="0" xfId="0" applyNumberFormat="1" applyFont="1" applyAlignment="1">
      <alignment horizontal="left" vertical="center" shrinkToFit="1"/>
    </xf>
    <xf numFmtId="183" fontId="41" fillId="0" borderId="0" xfId="0" applyNumberFormat="1" applyFont="1" applyAlignment="1">
      <alignment horizontal="left" vertical="center" shrinkToFit="1"/>
    </xf>
    <xf numFmtId="0" fontId="8" fillId="0" borderId="11" xfId="0" applyFont="1" applyBorder="1" applyAlignment="1">
      <alignment vertical="center" wrapText="1"/>
    </xf>
    <xf numFmtId="0" fontId="8" fillId="0" borderId="0" xfId="0" applyFont="1" applyAlignment="1">
      <alignment vertical="center" wrapText="1"/>
    </xf>
    <xf numFmtId="0" fontId="8" fillId="0" borderId="9" xfId="0" applyFont="1" applyBorder="1" applyAlignment="1">
      <alignment vertical="center" wrapText="1"/>
    </xf>
    <xf numFmtId="0" fontId="8" fillId="0" borderId="10" xfId="0" applyFont="1" applyBorder="1" applyAlignment="1">
      <alignment vertical="center" wrapText="1"/>
    </xf>
    <xf numFmtId="0" fontId="8" fillId="0" borderId="6" xfId="0" applyFont="1" applyBorder="1" applyAlignment="1">
      <alignment vertical="center" wrapText="1"/>
    </xf>
    <xf numFmtId="0" fontId="8" fillId="0" borderId="8" xfId="0" applyFont="1" applyBorder="1" applyAlignment="1">
      <alignmen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14" fontId="0" fillId="0" borderId="0" xfId="0" applyNumberFormat="1" applyAlignment="1">
      <alignment vertical="center" shrinkToFit="1"/>
    </xf>
    <xf numFmtId="0" fontId="0" fillId="0" borderId="0" xfId="0" applyAlignment="1">
      <alignment vertical="center" shrinkToFit="1"/>
    </xf>
    <xf numFmtId="0" fontId="7" fillId="0" borderId="2" xfId="0" applyFont="1" applyBorder="1" applyAlignment="1">
      <alignment vertical="center" shrinkToFit="1"/>
    </xf>
    <xf numFmtId="0" fontId="0" fillId="0" borderId="1" xfId="0" applyBorder="1" applyAlignment="1">
      <alignment vertical="center" shrinkToFit="1"/>
    </xf>
    <xf numFmtId="0" fontId="0" fillId="0" borderId="3" xfId="0" applyBorder="1" applyAlignment="1">
      <alignment vertical="center" shrinkToFit="1"/>
    </xf>
    <xf numFmtId="0" fontId="41" fillId="0" borderId="7" xfId="0" applyFont="1" applyBorder="1" applyAlignment="1">
      <alignment vertical="center" shrinkToFit="1"/>
    </xf>
    <xf numFmtId="180" fontId="7" fillId="0" borderId="1" xfId="0" applyNumberFormat="1" applyFont="1" applyBorder="1" applyAlignment="1">
      <alignment vertical="center" shrinkToFit="1"/>
    </xf>
    <xf numFmtId="180" fontId="0" fillId="0" borderId="1" xfId="0" applyNumberFormat="1" applyBorder="1" applyAlignment="1">
      <alignment vertical="center" shrinkToFit="1"/>
    </xf>
    <xf numFmtId="0" fontId="0" fillId="0" borderId="5" xfId="0" applyBorder="1" applyAlignment="1">
      <alignment vertical="center" wrapText="1"/>
    </xf>
    <xf numFmtId="0" fontId="0" fillId="0" borderId="7" xfId="0" applyBorder="1" applyAlignment="1">
      <alignment vertical="center" wrapText="1"/>
    </xf>
    <xf numFmtId="0" fontId="0" fillId="0" borderId="10" xfId="0" applyBorder="1" applyAlignment="1">
      <alignment vertical="center" wrapText="1"/>
    </xf>
    <xf numFmtId="0" fontId="0" fillId="0" borderId="6" xfId="0" applyBorder="1" applyAlignment="1">
      <alignment vertical="center" wrapText="1"/>
    </xf>
    <xf numFmtId="0" fontId="0" fillId="0" borderId="8" xfId="0" applyBorder="1" applyAlignment="1">
      <alignment vertical="center" wrapText="1"/>
    </xf>
    <xf numFmtId="180" fontId="8" fillId="0" borderId="0" xfId="0" applyNumberFormat="1" applyFont="1" applyAlignment="1">
      <alignment horizontal="right" vertical="center"/>
    </xf>
    <xf numFmtId="180" fontId="0" fillId="0" borderId="0" xfId="0" applyNumberFormat="1" applyAlignment="1">
      <alignment vertical="center"/>
    </xf>
    <xf numFmtId="0" fontId="8" fillId="0" borderId="0" xfId="0" applyFont="1" applyAlignment="1">
      <alignment horizontal="left" vertical="center" shrinkToFit="1"/>
    </xf>
    <xf numFmtId="14" fontId="8" fillId="0" borderId="0" xfId="0" applyNumberFormat="1" applyFont="1" applyAlignment="1">
      <alignment horizontal="left" vertical="center" shrinkToFit="1"/>
    </xf>
    <xf numFmtId="14" fontId="5" fillId="0" borderId="6" xfId="0" applyNumberFormat="1" applyFont="1" applyBorder="1" applyAlignment="1">
      <alignment vertical="center" shrinkToFit="1"/>
    </xf>
    <xf numFmtId="0" fontId="41" fillId="0" borderId="8" xfId="0" applyFont="1" applyBorder="1" applyAlignment="1">
      <alignment vertical="center" shrinkToFit="1"/>
    </xf>
    <xf numFmtId="0" fontId="8" fillId="0" borderId="0" xfId="0" applyFont="1" applyAlignment="1">
      <alignment horizontal="left" vertical="center"/>
    </xf>
    <xf numFmtId="0" fontId="6" fillId="0" borderId="1" xfId="0" applyFont="1" applyBorder="1" applyAlignment="1">
      <alignment vertical="center"/>
    </xf>
    <xf numFmtId="0" fontId="16" fillId="0" borderId="1" xfId="0" applyFont="1" applyBorder="1" applyAlignment="1">
      <alignment vertical="center"/>
    </xf>
    <xf numFmtId="0" fontId="8" fillId="0" borderId="10" xfId="0" applyFont="1" applyBorder="1" applyAlignment="1">
      <alignment vertical="top"/>
    </xf>
    <xf numFmtId="0" fontId="8" fillId="0" borderId="6" xfId="0" applyFont="1" applyBorder="1" applyAlignment="1">
      <alignment vertical="top"/>
    </xf>
    <xf numFmtId="0" fontId="8" fillId="0" borderId="8" xfId="0" applyFont="1" applyBorder="1" applyAlignment="1">
      <alignment vertical="top"/>
    </xf>
    <xf numFmtId="0" fontId="7" fillId="0" borderId="2" xfId="0" applyFont="1" applyBorder="1" applyAlignment="1">
      <alignment horizontal="center" vertical="center"/>
    </xf>
    <xf numFmtId="0" fontId="12" fillId="0" borderId="0" xfId="0" applyFont="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10" xfId="0" applyFont="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vertical="center" wrapText="1"/>
    </xf>
    <xf numFmtId="0" fontId="8" fillId="0" borderId="2" xfId="0" applyFont="1" applyBorder="1" applyAlignment="1">
      <alignment vertical="center"/>
    </xf>
    <xf numFmtId="0" fontId="8" fillId="0" borderId="1"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38" fontId="8" fillId="0" borderId="0" xfId="1" applyFont="1" applyAlignment="1">
      <alignment vertical="center" shrinkToFit="1"/>
    </xf>
    <xf numFmtId="181" fontId="8" fillId="0" borderId="1" xfId="0" applyNumberFormat="1" applyFont="1" applyBorder="1" applyAlignment="1">
      <alignment horizontal="right"/>
    </xf>
    <xf numFmtId="38" fontId="8" fillId="0" borderId="6" xfId="1" applyFont="1" applyBorder="1" applyAlignment="1">
      <alignment horizontal="right" vertical="center"/>
    </xf>
    <xf numFmtId="181" fontId="8" fillId="0" borderId="1" xfId="0" applyNumberFormat="1" applyFont="1" applyBorder="1" applyAlignment="1">
      <alignment horizontal="center" shrinkToFit="1"/>
    </xf>
    <xf numFmtId="38" fontId="8" fillId="0" borderId="0" xfId="1" applyFont="1" applyAlignment="1">
      <alignment horizontal="right" vertical="center" shrinkToFit="1"/>
    </xf>
    <xf numFmtId="38" fontId="8" fillId="2" borderId="6" xfId="1" applyFont="1" applyFill="1" applyBorder="1">
      <alignment vertical="center"/>
    </xf>
    <xf numFmtId="0" fontId="8" fillId="0" borderId="0" xfId="0" applyFont="1" applyAlignment="1">
      <alignment vertical="top" wrapText="1"/>
    </xf>
    <xf numFmtId="0" fontId="8" fillId="0" borderId="0" xfId="0" applyFont="1"/>
    <xf numFmtId="0" fontId="8" fillId="0" borderId="9" xfId="0" applyFont="1" applyBorder="1"/>
    <xf numFmtId="0" fontId="0" fillId="0" borderId="1" xfId="0" applyBorder="1" applyAlignment="1">
      <alignment vertical="center"/>
    </xf>
    <xf numFmtId="0" fontId="0" fillId="0" borderId="3" xfId="0" applyBorder="1" applyAlignment="1">
      <alignment vertical="center"/>
    </xf>
    <xf numFmtId="180" fontId="8" fillId="0" borderId="0" xfId="0" applyNumberFormat="1" applyFont="1" applyAlignment="1">
      <alignment horizontal="right" vertical="center" shrinkToFit="1"/>
    </xf>
    <xf numFmtId="180" fontId="0" fillId="0" borderId="0" xfId="0" applyNumberFormat="1" applyAlignment="1">
      <alignment vertical="center" shrinkToFit="1"/>
    </xf>
    <xf numFmtId="0" fontId="7" fillId="0" borderId="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178" fontId="5" fillId="0" borderId="5" xfId="0" applyNumberFormat="1" applyFont="1" applyBorder="1" applyAlignment="1">
      <alignment horizontal="left" vertical="center" shrinkToFit="1"/>
    </xf>
    <xf numFmtId="0" fontId="5" fillId="0" borderId="5" xfId="0" applyFont="1" applyBorder="1" applyAlignment="1">
      <alignment horizontal="left" vertical="center" shrinkToFit="1"/>
    </xf>
    <xf numFmtId="0" fontId="0" fillId="0" borderId="4" xfId="0" applyBorder="1" applyAlignment="1">
      <alignment vertical="center"/>
    </xf>
    <xf numFmtId="0" fontId="0" fillId="0" borderId="5" xfId="0" applyBorder="1" applyAlignment="1">
      <alignment vertical="center"/>
    </xf>
    <xf numFmtId="0" fontId="0" fillId="0" borderId="7" xfId="0" applyBorder="1" applyAlignment="1">
      <alignment vertical="center"/>
    </xf>
    <xf numFmtId="0" fontId="0" fillId="0" borderId="1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7" fillId="0" borderId="4" xfId="0" applyFont="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7" xfId="0"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9" xfId="0"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8" xfId="0" applyBorder="1" applyAlignment="1" applyProtection="1">
      <alignment vertical="center" wrapText="1"/>
      <protection locked="0"/>
    </xf>
    <xf numFmtId="14" fontId="5" fillId="0" borderId="5" xfId="0" applyNumberFormat="1" applyFont="1" applyBorder="1" applyAlignment="1">
      <alignment vertical="center" shrinkToFit="1"/>
    </xf>
    <xf numFmtId="0" fontId="7" fillId="0" borderId="2" xfId="0" applyFont="1" applyBorder="1" applyAlignment="1">
      <alignment horizontal="center" vertical="center" shrinkToFit="1"/>
    </xf>
    <xf numFmtId="0" fontId="7" fillId="0" borderId="1" xfId="0" applyFont="1" applyBorder="1" applyAlignment="1">
      <alignment horizontal="center" vertical="center" shrinkToFit="1"/>
    </xf>
    <xf numFmtId="180" fontId="7" fillId="0" borderId="1" xfId="0" applyNumberFormat="1" applyFont="1" applyBorder="1" applyAlignment="1">
      <alignment horizontal="left" vertical="center" shrinkToFit="1"/>
    </xf>
    <xf numFmtId="180" fontId="0" fillId="0" borderId="1" xfId="0" applyNumberFormat="1" applyBorder="1" applyAlignment="1">
      <alignment horizontal="left" vertical="center"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6" xfId="0" applyFont="1" applyBorder="1" applyAlignment="1">
      <alignment vertical="center"/>
    </xf>
    <xf numFmtId="0" fontId="8" fillId="0" borderId="0" xfId="0" applyFont="1" applyAlignment="1">
      <alignment vertical="justify" wrapText="1"/>
    </xf>
    <xf numFmtId="0" fontId="6" fillId="0" borderId="2" xfId="0" applyFont="1" applyBorder="1" applyAlignment="1">
      <alignment horizontal="center" vertical="center" shrinkToFit="1"/>
    </xf>
    <xf numFmtId="14" fontId="8" fillId="0" borderId="0" xfId="0" applyNumberFormat="1" applyFont="1" applyAlignment="1">
      <alignment vertical="center" shrinkToFit="1"/>
    </xf>
    <xf numFmtId="0" fontId="7" fillId="0" borderId="4" xfId="0" applyFont="1" applyBorder="1" applyAlignment="1">
      <alignment horizontal="left" vertical="center" wrapText="1"/>
    </xf>
    <xf numFmtId="0" fontId="0" fillId="0" borderId="5" xfId="0" applyBorder="1" applyAlignment="1">
      <alignment horizontal="left" vertical="center" wrapText="1"/>
    </xf>
    <xf numFmtId="0" fontId="0" fillId="0" borderId="7" xfId="0" applyBorder="1" applyAlignment="1">
      <alignment horizontal="left" vertical="center" wrapText="1"/>
    </xf>
    <xf numFmtId="0" fontId="0" fillId="0" borderId="11" xfId="0" applyBorder="1" applyAlignment="1">
      <alignment horizontal="left" vertical="center" wrapText="1"/>
    </xf>
    <xf numFmtId="0" fontId="0" fillId="0" borderId="0" xfId="0" applyAlignment="1">
      <alignment horizontal="left" vertical="center" wrapText="1"/>
    </xf>
    <xf numFmtId="0" fontId="0" fillId="0" borderId="9" xfId="0" applyBorder="1" applyAlignment="1">
      <alignment horizontal="left" vertical="center" wrapText="1"/>
    </xf>
    <xf numFmtId="0" fontId="0" fillId="0" borderId="8" xfId="0" applyBorder="1" applyAlignment="1">
      <alignment horizontal="left" vertical="center" wrapText="1"/>
    </xf>
    <xf numFmtId="14" fontId="7" fillId="0" borderId="1" xfId="0" applyNumberFormat="1" applyFont="1" applyBorder="1" applyAlignment="1">
      <alignment horizontal="center" vertical="center" shrinkToFit="1"/>
    </xf>
    <xf numFmtId="0" fontId="0" fillId="0" borderId="1"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xf numFmtId="0" fontId="0" fillId="0" borderId="7" xfId="0" applyBorder="1"/>
    <xf numFmtId="0" fontId="0" fillId="0" borderId="10" xfId="0" applyBorder="1"/>
    <xf numFmtId="0" fontId="0" fillId="0" borderId="6" xfId="0" applyBorder="1"/>
    <xf numFmtId="0" fontId="0" fillId="0" borderId="8" xfId="0" applyBorder="1"/>
    <xf numFmtId="0" fontId="8" fillId="0" borderId="2" xfId="0" applyFont="1" applyBorder="1" applyAlignment="1">
      <alignment horizontal="left" vertical="center" wrapText="1"/>
    </xf>
    <xf numFmtId="0" fontId="8" fillId="0" borderId="1" xfId="0" applyFont="1" applyBorder="1" applyAlignment="1">
      <alignment horizontal="left" vertical="center" wrapText="1"/>
    </xf>
    <xf numFmtId="0" fontId="8" fillId="0" borderId="3" xfId="0" applyFont="1" applyBorder="1" applyAlignment="1">
      <alignment horizontal="left" vertical="center" wrapText="1"/>
    </xf>
    <xf numFmtId="0" fontId="41" fillId="0" borderId="5" xfId="0" applyFont="1" applyBorder="1" applyAlignment="1">
      <alignment horizontal="left" vertical="center" shrinkToFit="1"/>
    </xf>
    <xf numFmtId="0" fontId="41" fillId="0" borderId="0" xfId="0" applyFont="1" applyAlignment="1">
      <alignment horizontal="left" vertical="center" shrinkToFit="1"/>
    </xf>
    <xf numFmtId="180" fontId="8" fillId="0" borderId="0" xfId="0" applyNumberFormat="1" applyFont="1" applyAlignment="1" applyProtection="1">
      <alignment horizontal="right" vertical="center"/>
      <protection locked="0"/>
    </xf>
    <xf numFmtId="0" fontId="0" fillId="0" borderId="11" xfId="0" applyBorder="1" applyAlignment="1">
      <alignment vertical="center" wrapText="1"/>
    </xf>
    <xf numFmtId="0" fontId="0" fillId="0" borderId="0" xfId="0" applyAlignment="1">
      <alignment vertical="center" wrapText="1"/>
    </xf>
    <xf numFmtId="0" fontId="0" fillId="0" borderId="9" xfId="0" applyBorder="1" applyAlignment="1">
      <alignment vertical="center" wrapText="1"/>
    </xf>
    <xf numFmtId="0" fontId="8" fillId="0" borderId="0" xfId="0" applyFont="1" applyAlignment="1">
      <alignment horizontal="center" vertical="center" shrinkToFit="1"/>
    </xf>
    <xf numFmtId="0" fontId="0" fillId="0" borderId="0" xfId="0" applyAlignment="1">
      <alignment horizontal="center" vertical="center" shrinkToFit="1"/>
    </xf>
    <xf numFmtId="0" fontId="7" fillId="0" borderId="2" xfId="0" applyFont="1" applyBorder="1" applyAlignment="1">
      <alignment vertical="center" wrapText="1" shrinkToFit="1"/>
    </xf>
    <xf numFmtId="0" fontId="0" fillId="0" borderId="1" xfId="0" applyBorder="1" applyAlignment="1">
      <alignment vertical="center" wrapText="1" shrinkToFit="1"/>
    </xf>
    <xf numFmtId="0" fontId="0" fillId="0" borderId="3" xfId="0" applyBorder="1" applyAlignment="1">
      <alignment vertical="center" wrapText="1" shrinkToFit="1"/>
    </xf>
    <xf numFmtId="0" fontId="7" fillId="0" borderId="6" xfId="0" applyFont="1" applyBorder="1" applyAlignment="1">
      <alignment vertical="center" shrinkToFit="1"/>
    </xf>
    <xf numFmtId="0" fontId="0" fillId="0" borderId="6" xfId="0" applyBorder="1" applyAlignment="1">
      <alignment vertical="center" shrinkToFit="1"/>
    </xf>
    <xf numFmtId="184" fontId="8" fillId="0" borderId="0" xfId="0" applyNumberFormat="1" applyFont="1" applyAlignment="1">
      <alignment horizontal="left" vertical="center"/>
    </xf>
    <xf numFmtId="184" fontId="8" fillId="0" borderId="5" xfId="0" applyNumberFormat="1" applyFont="1" applyBorder="1" applyAlignment="1" applyProtection="1">
      <alignment horizontal="left" vertical="center"/>
      <protection locked="0"/>
    </xf>
    <xf numFmtId="184" fontId="8" fillId="0" borderId="7" xfId="0" applyNumberFormat="1" applyFont="1" applyBorder="1" applyAlignment="1" applyProtection="1">
      <alignment horizontal="left" vertical="center"/>
      <protection locked="0"/>
    </xf>
    <xf numFmtId="183" fontId="5" fillId="0" borderId="0" xfId="0" applyNumberFormat="1" applyFont="1" applyAlignment="1">
      <alignment horizontal="left" vertical="center" shrinkToFit="1"/>
    </xf>
    <xf numFmtId="178" fontId="5" fillId="0" borderId="0" xfId="0" applyNumberFormat="1" applyFont="1" applyAlignment="1">
      <alignment horizontal="left" vertical="center" shrinkToFit="1"/>
    </xf>
    <xf numFmtId="0" fontId="7"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6" xfId="0" applyFont="1" applyBorder="1" applyAlignment="1">
      <alignment horizontal="center" vertical="center" wrapText="1"/>
    </xf>
    <xf numFmtId="0" fontId="4" fillId="0" borderId="0" xfId="0" applyFont="1" applyAlignment="1">
      <alignment horizontal="center" vertical="center"/>
    </xf>
    <xf numFmtId="0" fontId="8" fillId="0" borderId="5" xfId="0" applyFont="1" applyBorder="1" applyAlignment="1">
      <alignment vertical="center" wrapText="1"/>
    </xf>
    <xf numFmtId="0" fontId="8" fillId="0" borderId="7" xfId="0" applyFont="1" applyBorder="1" applyAlignment="1">
      <alignment vertical="center" wrapText="1"/>
    </xf>
    <xf numFmtId="0" fontId="8" fillId="0" borderId="13" xfId="0" applyFont="1" applyBorder="1" applyAlignment="1">
      <alignment horizontal="center" vertical="center" textRotation="255"/>
    </xf>
    <xf numFmtId="0" fontId="8" fillId="0" borderId="14" xfId="0" applyFont="1" applyBorder="1" applyAlignment="1">
      <alignment horizontal="center" vertical="center" textRotation="255"/>
    </xf>
    <xf numFmtId="0" fontId="5" fillId="0" borderId="6" xfId="0" applyFont="1" applyBorder="1" applyAlignment="1">
      <alignment horizontal="left" vertical="center"/>
    </xf>
    <xf numFmtId="0" fontId="5" fillId="0" borderId="6" xfId="0" applyFont="1" applyBorder="1" applyAlignment="1">
      <alignment horizontal="left" vertical="center" shrinkToFit="1"/>
    </xf>
    <xf numFmtId="0" fontId="9" fillId="0" borderId="0" xfId="0" applyFont="1" applyAlignment="1">
      <alignment vertical="center" shrinkToFit="1"/>
    </xf>
    <xf numFmtId="14" fontId="7" fillId="0" borderId="4" xfId="0" applyNumberFormat="1" applyFont="1" applyBorder="1" applyAlignment="1" applyProtection="1">
      <alignment horizontal="center" vertical="center" wrapText="1"/>
      <protection locked="0"/>
    </xf>
    <xf numFmtId="0" fontId="5" fillId="0" borderId="4" xfId="0" applyFont="1" applyBorder="1" applyAlignment="1" applyProtection="1">
      <alignment vertical="center" wrapText="1"/>
      <protection locked="0"/>
    </xf>
    <xf numFmtId="182" fontId="9" fillId="0" borderId="0" xfId="0" applyNumberFormat="1" applyFont="1" applyAlignment="1">
      <alignment horizontal="left" vertical="center" shrinkToFit="1"/>
    </xf>
    <xf numFmtId="0" fontId="17" fillId="0" borderId="0" xfId="0" applyFont="1" applyAlignment="1">
      <alignment horizontal="left" vertical="center" indent="1"/>
    </xf>
    <xf numFmtId="184" fontId="8" fillId="0" borderId="6" xfId="0" applyNumberFormat="1" applyFont="1" applyBorder="1" applyAlignment="1" applyProtection="1">
      <alignment horizontal="left" vertical="center"/>
      <protection locked="0"/>
    </xf>
    <xf numFmtId="184" fontId="0" fillId="0" borderId="6" xfId="0" applyNumberFormat="1" applyBorder="1" applyAlignment="1" applyProtection="1">
      <alignment horizontal="left" vertical="center"/>
      <protection locked="0"/>
    </xf>
    <xf numFmtId="184" fontId="0" fillId="0" borderId="8" xfId="0" applyNumberFormat="1" applyBorder="1" applyAlignment="1" applyProtection="1">
      <alignment horizontal="left" vertical="center"/>
      <protection locked="0"/>
    </xf>
    <xf numFmtId="189" fontId="9" fillId="0" borderId="0" xfId="0" applyNumberFormat="1" applyFont="1" applyAlignment="1">
      <alignment vertical="center"/>
    </xf>
    <xf numFmtId="189" fontId="0" fillId="0" borderId="0" xfId="0" applyNumberFormat="1" applyAlignment="1">
      <alignment vertical="center"/>
    </xf>
    <xf numFmtId="0" fontId="53" fillId="4" borderId="0" xfId="0" applyFont="1" applyFill="1" applyAlignment="1">
      <alignment horizontal="center" vertical="center" wrapText="1"/>
    </xf>
    <xf numFmtId="0" fontId="53" fillId="4" borderId="0" xfId="0" applyFont="1" applyFill="1" applyAlignment="1">
      <alignment horizontal="center" vertical="center"/>
    </xf>
    <xf numFmtId="14" fontId="55" fillId="4" borderId="0" xfId="0" applyNumberFormat="1" applyFont="1" applyFill="1" applyAlignment="1">
      <alignment horizontal="center" vertical="center"/>
    </xf>
    <xf numFmtId="0" fontId="55" fillId="4" borderId="0" xfId="0" applyFont="1" applyFill="1" applyAlignment="1">
      <alignment horizontal="center" vertical="center"/>
    </xf>
    <xf numFmtId="0" fontId="56" fillId="0" borderId="0" xfId="0" applyFont="1" applyAlignment="1">
      <alignment vertical="center" shrinkToFit="1"/>
    </xf>
    <xf numFmtId="14" fontId="56" fillId="0" borderId="0" xfId="0" applyNumberFormat="1" applyFont="1" applyAlignment="1">
      <alignment vertical="center" shrinkToFit="1"/>
    </xf>
    <xf numFmtId="0" fontId="55" fillId="0" borderId="4" xfId="0" applyFont="1" applyBorder="1" applyAlignment="1">
      <alignment vertical="center" wrapText="1"/>
    </xf>
    <xf numFmtId="0" fontId="55" fillId="0" borderId="5" xfId="0" applyFont="1" applyBorder="1" applyAlignment="1">
      <alignment vertical="center"/>
    </xf>
    <xf numFmtId="0" fontId="55" fillId="0" borderId="7" xfId="0" applyFont="1" applyBorder="1" applyAlignment="1">
      <alignment vertical="center"/>
    </xf>
    <xf numFmtId="0" fontId="55" fillId="0" borderId="11" xfId="0" applyFont="1" applyBorder="1" applyAlignment="1">
      <alignment vertical="center"/>
    </xf>
    <xf numFmtId="0" fontId="55" fillId="0" borderId="0" xfId="0" applyFont="1" applyAlignment="1">
      <alignment vertical="center"/>
    </xf>
    <xf numFmtId="0" fontId="55" fillId="0" borderId="9" xfId="0" applyFont="1" applyBorder="1" applyAlignment="1">
      <alignment vertical="center"/>
    </xf>
    <xf numFmtId="0" fontId="55" fillId="0" borderId="10" xfId="0" applyFont="1" applyBorder="1" applyAlignment="1">
      <alignment vertical="center"/>
    </xf>
    <xf numFmtId="0" fontId="55" fillId="0" borderId="6" xfId="0" applyFont="1" applyBorder="1" applyAlignment="1">
      <alignment vertical="center"/>
    </xf>
    <xf numFmtId="0" fontId="55" fillId="0" borderId="8" xfId="0" applyFont="1" applyBorder="1" applyAlignment="1">
      <alignment vertical="center"/>
    </xf>
    <xf numFmtId="0" fontId="55" fillId="0" borderId="2" xfId="0" applyFont="1" applyBorder="1" applyAlignment="1">
      <alignment horizontal="center" vertical="center" shrinkToFit="1"/>
    </xf>
    <xf numFmtId="0" fontId="55" fillId="0" borderId="3" xfId="0" applyFont="1" applyBorder="1" applyAlignment="1">
      <alignment horizontal="center" vertical="center" shrinkToFit="1"/>
    </xf>
    <xf numFmtId="0" fontId="54" fillId="0" borderId="2" xfId="0" applyFont="1" applyBorder="1" applyAlignment="1">
      <alignment horizontal="center" vertical="center"/>
    </xf>
    <xf numFmtId="0" fontId="54" fillId="0" borderId="1" xfId="0" applyFont="1" applyBorder="1" applyAlignment="1">
      <alignment horizontal="center" vertical="center"/>
    </xf>
    <xf numFmtId="0" fontId="56" fillId="0" borderId="1" xfId="0" applyFont="1" applyBorder="1" applyAlignment="1">
      <alignment vertical="center"/>
    </xf>
    <xf numFmtId="0" fontId="56" fillId="0" borderId="3" xfId="0" applyFont="1" applyBorder="1" applyAlignment="1">
      <alignment vertical="center"/>
    </xf>
    <xf numFmtId="0" fontId="56" fillId="0" borderId="5" xfId="0" applyFont="1" applyBorder="1" applyAlignment="1">
      <alignment vertical="center" wrapText="1"/>
    </xf>
    <xf numFmtId="0" fontId="56" fillId="0" borderId="7" xfId="0" applyFont="1" applyBorder="1" applyAlignment="1">
      <alignment vertical="center" wrapText="1"/>
    </xf>
    <xf numFmtId="0" fontId="56" fillId="0" borderId="11" xfId="0" applyFont="1" applyBorder="1" applyAlignment="1">
      <alignment vertical="center" wrapText="1"/>
    </xf>
    <xf numFmtId="0" fontId="56" fillId="0" borderId="0" xfId="0" applyFont="1" applyAlignment="1">
      <alignment vertical="center" wrapText="1"/>
    </xf>
    <xf numFmtId="0" fontId="56" fillId="0" borderId="9" xfId="0" applyFont="1" applyBorder="1" applyAlignment="1">
      <alignment vertical="center" wrapText="1"/>
    </xf>
    <xf numFmtId="0" fontId="56" fillId="0" borderId="10" xfId="0" applyFont="1" applyBorder="1" applyAlignment="1">
      <alignment vertical="center" wrapText="1"/>
    </xf>
    <xf numFmtId="0" fontId="56" fillId="0" borderId="6" xfId="0" applyFont="1" applyBorder="1" applyAlignment="1">
      <alignment vertical="center" wrapText="1"/>
    </xf>
    <xf numFmtId="0" fontId="56" fillId="0" borderId="8" xfId="0" applyFont="1" applyBorder="1" applyAlignment="1">
      <alignment vertical="center" wrapText="1"/>
    </xf>
    <xf numFmtId="0" fontId="57" fillId="0" borderId="0" xfId="0" applyFont="1" applyAlignment="1">
      <alignment horizontal="center" vertical="center"/>
    </xf>
    <xf numFmtId="0" fontId="55" fillId="0" borderId="15" xfId="0" applyFont="1" applyBorder="1" applyAlignment="1">
      <alignment horizontal="center" vertical="center" textRotation="255"/>
    </xf>
    <xf numFmtId="0" fontId="55" fillId="0" borderId="13" xfId="0" applyFont="1" applyBorder="1" applyAlignment="1">
      <alignment horizontal="center" vertical="center" textRotation="255"/>
    </xf>
    <xf numFmtId="0" fontId="55" fillId="0" borderId="14" xfId="0" applyFont="1" applyBorder="1" applyAlignment="1">
      <alignment horizontal="center" vertical="center" textRotation="255"/>
    </xf>
    <xf numFmtId="0" fontId="55" fillId="0" borderId="1" xfId="0" applyFont="1" applyBorder="1" applyAlignment="1">
      <alignment horizontal="center" vertical="center"/>
    </xf>
    <xf numFmtId="0" fontId="55" fillId="0" borderId="3" xfId="0" applyFont="1" applyBorder="1" applyAlignment="1">
      <alignment horizontal="center" vertical="center"/>
    </xf>
    <xf numFmtId="0" fontId="55" fillId="0" borderId="2" xfId="0" applyFont="1" applyBorder="1" applyAlignment="1">
      <alignment horizontal="center" vertical="center"/>
    </xf>
    <xf numFmtId="0" fontId="54" fillId="0" borderId="0" xfId="0" applyFont="1" applyAlignment="1" applyProtection="1">
      <alignment horizontal="left" vertical="distributed" wrapText="1"/>
      <protection locked="0"/>
    </xf>
    <xf numFmtId="0" fontId="55" fillId="0" borderId="4" xfId="0" applyFont="1" applyBorder="1" applyAlignment="1">
      <alignment horizontal="center" vertical="center" shrinkToFit="1"/>
    </xf>
    <xf numFmtId="0" fontId="55" fillId="0" borderId="7" xfId="0" applyFont="1" applyBorder="1" applyAlignment="1">
      <alignment horizontal="center" vertical="center" shrinkToFit="1"/>
    </xf>
    <xf numFmtId="0" fontId="55" fillId="0" borderId="10" xfId="0" applyFont="1" applyBorder="1" applyAlignment="1">
      <alignment horizontal="center" vertical="center" shrinkToFit="1"/>
    </xf>
    <xf numFmtId="0" fontId="55" fillId="0" borderId="8" xfId="0" applyFont="1" applyBorder="1" applyAlignment="1">
      <alignment horizontal="center" vertical="center" shrinkToFit="1"/>
    </xf>
    <xf numFmtId="179" fontId="56" fillId="0" borderId="0" xfId="0" applyNumberFormat="1" applyFont="1" applyAlignment="1">
      <alignment horizontal="center" vertical="center" shrinkToFit="1"/>
    </xf>
    <xf numFmtId="0" fontId="56" fillId="0" borderId="0" xfId="0" applyFont="1" applyAlignment="1">
      <alignment horizontal="center" vertical="center" shrinkToFit="1"/>
    </xf>
    <xf numFmtId="0" fontId="55" fillId="0" borderId="1" xfId="0" applyFont="1" applyBorder="1" applyAlignment="1">
      <alignment horizontal="center" vertical="center" shrinkToFit="1"/>
    </xf>
    <xf numFmtId="0" fontId="56" fillId="0" borderId="3" xfId="0" applyFont="1" applyBorder="1" applyAlignment="1">
      <alignment vertical="center" shrinkToFit="1"/>
    </xf>
    <xf numFmtId="0" fontId="54" fillId="0" borderId="2" xfId="0" applyFont="1" applyBorder="1" applyAlignment="1">
      <alignment horizontal="center" vertical="center" shrinkToFit="1"/>
    </xf>
    <xf numFmtId="0" fontId="56" fillId="0" borderId="1" xfId="0" applyFont="1" applyBorder="1" applyAlignment="1">
      <alignment vertical="center" shrinkToFit="1"/>
    </xf>
    <xf numFmtId="0" fontId="55" fillId="0" borderId="5" xfId="0" applyFont="1" applyBorder="1" applyAlignment="1">
      <alignment horizontal="center" vertical="center" shrinkToFit="1"/>
    </xf>
    <xf numFmtId="0" fontId="55" fillId="0" borderId="6" xfId="0" applyFont="1" applyBorder="1" applyAlignment="1">
      <alignment horizontal="center" vertical="center" shrinkToFit="1"/>
    </xf>
    <xf numFmtId="14" fontId="7" fillId="4" borderId="0" xfId="0" applyNumberFormat="1" applyFont="1" applyFill="1" applyAlignment="1">
      <alignment horizontal="center" vertical="center"/>
    </xf>
    <xf numFmtId="0" fontId="7" fillId="4" borderId="0" xfId="0" applyFont="1" applyFill="1" applyAlignment="1">
      <alignment horizontal="center" vertical="center"/>
    </xf>
    <xf numFmtId="0" fontId="8" fillId="0" borderId="3" xfId="0" applyFont="1" applyBorder="1" applyAlignment="1">
      <alignment vertical="center" shrinkToFit="1"/>
    </xf>
    <xf numFmtId="0" fontId="7" fillId="0" borderId="1" xfId="0" applyFont="1" applyBorder="1" applyAlignment="1">
      <alignment vertical="center" shrinkToFit="1"/>
    </xf>
    <xf numFmtId="0" fontId="7" fillId="0" borderId="3" xfId="0" applyFont="1" applyBorder="1" applyAlignment="1">
      <alignment vertical="center" shrinkToFit="1"/>
    </xf>
    <xf numFmtId="180" fontId="8" fillId="0" borderId="0" xfId="0" applyNumberFormat="1" applyFont="1" applyAlignment="1" applyProtection="1">
      <alignment horizontal="right" vertical="center" shrinkToFit="1"/>
      <protection locked="0"/>
    </xf>
    <xf numFmtId="0" fontId="8" fillId="0" borderId="0" xfId="0" applyFont="1" applyAlignment="1">
      <alignment vertical="center" shrinkToFit="1"/>
    </xf>
    <xf numFmtId="0" fontId="8" fillId="0" borderId="2" xfId="0" applyFont="1" applyBorder="1" applyAlignment="1">
      <alignment horizontal="left" vertical="center"/>
    </xf>
    <xf numFmtId="0" fontId="8" fillId="0" borderId="1" xfId="0" applyFont="1" applyBorder="1" applyAlignment="1">
      <alignment horizontal="left" vertical="center"/>
    </xf>
    <xf numFmtId="0" fontId="8" fillId="0" borderId="3" xfId="0" applyFont="1" applyBorder="1" applyAlignment="1">
      <alignment horizontal="left" vertical="center"/>
    </xf>
    <xf numFmtId="0" fontId="7" fillId="0" borderId="1" xfId="0" applyFont="1" applyBorder="1" applyAlignment="1" applyProtection="1">
      <alignment horizontal="center" vertical="center" wrapText="1"/>
      <protection locked="0"/>
    </xf>
    <xf numFmtId="0" fontId="7" fillId="0" borderId="2" xfId="0" applyFont="1" applyBorder="1" applyAlignment="1">
      <alignment horizontal="left" vertical="center" shrinkToFit="1"/>
    </xf>
    <xf numFmtId="0" fontId="7" fillId="0" borderId="1" xfId="0" applyFont="1" applyBorder="1" applyAlignment="1">
      <alignment horizontal="left" vertical="center" shrinkToFit="1"/>
    </xf>
    <xf numFmtId="0" fontId="7" fillId="0" borderId="3" xfId="0" applyFont="1" applyBorder="1" applyAlignment="1">
      <alignment horizontal="left" vertical="center" shrinkToFit="1"/>
    </xf>
    <xf numFmtId="0" fontId="7" fillId="0" borderId="1" xfId="0" applyFont="1" applyBorder="1" applyAlignment="1">
      <alignment horizontal="center" vertical="center" wrapText="1"/>
    </xf>
    <xf numFmtId="180" fontId="7" fillId="0" borderId="2" xfId="0" applyNumberFormat="1" applyFont="1" applyBorder="1" applyAlignment="1">
      <alignment horizontal="center" vertical="center" shrinkToFit="1"/>
    </xf>
    <xf numFmtId="180" fontId="7" fillId="0" borderId="1" xfId="0" applyNumberFormat="1" applyFont="1" applyBorder="1" applyAlignment="1">
      <alignment horizontal="center" vertical="center" shrinkToFit="1"/>
    </xf>
    <xf numFmtId="180" fontId="7" fillId="0" borderId="3" xfId="0" applyNumberFormat="1" applyFont="1" applyBorder="1" applyAlignment="1">
      <alignment horizontal="center" vertical="center" shrinkToFit="1"/>
    </xf>
    <xf numFmtId="0" fontId="6" fillId="0" borderId="0" xfId="0" applyFont="1" applyAlignment="1">
      <alignment horizontal="center" vertical="center"/>
    </xf>
    <xf numFmtId="188" fontId="8" fillId="0" borderId="0" xfId="0" applyNumberFormat="1" applyFont="1" applyAlignment="1" applyProtection="1">
      <alignment horizontal="right" vertical="center" shrinkToFit="1"/>
      <protection locked="0"/>
    </xf>
    <xf numFmtId="0" fontId="6" fillId="0" borderId="6" xfId="0" quotePrefix="1" applyFont="1" applyBorder="1" applyAlignment="1" applyProtection="1">
      <alignment horizontal="center" vertical="center" shrinkToFit="1"/>
      <protection locked="0"/>
    </xf>
    <xf numFmtId="0" fontId="7"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7" fillId="0" borderId="11" xfId="0" applyFont="1" applyBorder="1" applyAlignment="1" applyProtection="1">
      <alignment vertical="center"/>
      <protection locked="0"/>
    </xf>
    <xf numFmtId="0" fontId="0" fillId="0" borderId="0" xfId="0" applyAlignment="1" applyProtection="1">
      <alignment vertical="center"/>
      <protection locked="0"/>
    </xf>
    <xf numFmtId="0" fontId="8" fillId="0" borderId="11" xfId="0" applyFont="1" applyBorder="1" applyAlignment="1">
      <alignment vertical="justify" wrapText="1"/>
    </xf>
    <xf numFmtId="0" fontId="8" fillId="0" borderId="0" xfId="0" applyFont="1" applyAlignment="1">
      <alignment vertical="justify"/>
    </xf>
    <xf numFmtId="0" fontId="8" fillId="0" borderId="9" xfId="0" applyFont="1" applyBorder="1" applyAlignment="1">
      <alignment vertical="justify"/>
    </xf>
    <xf numFmtId="0" fontId="8" fillId="0" borderId="11" xfId="0" applyFont="1" applyBorder="1" applyAlignment="1">
      <alignment vertical="justify"/>
    </xf>
    <xf numFmtId="0" fontId="7" fillId="0" borderId="11" xfId="0" applyFont="1" applyBorder="1" applyAlignment="1" applyProtection="1">
      <alignment vertical="center" wrapText="1"/>
      <protection locked="0"/>
    </xf>
    <xf numFmtId="0" fontId="8" fillId="0" borderId="9" xfId="0" applyFont="1" applyBorder="1" applyAlignment="1">
      <alignment vertical="justify" wrapText="1"/>
    </xf>
    <xf numFmtId="186" fontId="69" fillId="0" borderId="49" xfId="4" applyNumberFormat="1" applyFont="1" applyBorder="1" applyAlignment="1">
      <alignment horizontal="center" vertical="center"/>
    </xf>
    <xf numFmtId="186" fontId="69" fillId="0" borderId="50" xfId="4" applyNumberFormat="1" applyFont="1" applyBorder="1" applyAlignment="1">
      <alignment horizontal="center" vertical="center"/>
    </xf>
    <xf numFmtId="187" fontId="69" fillId="0" borderId="67" xfId="4" applyNumberFormat="1" applyFont="1" applyBorder="1" applyAlignment="1" applyProtection="1">
      <alignment horizontal="right" vertical="center"/>
      <protection locked="0"/>
    </xf>
    <xf numFmtId="187" fontId="69" fillId="0" borderId="68" xfId="4" applyNumberFormat="1" applyFont="1" applyBorder="1" applyAlignment="1" applyProtection="1">
      <alignment horizontal="right" vertical="center"/>
      <protection locked="0"/>
    </xf>
    <xf numFmtId="180" fontId="68" fillId="0" borderId="1" xfId="0" applyNumberFormat="1" applyFont="1" applyBorder="1" applyAlignment="1">
      <alignment horizontal="center" vertical="center" shrinkToFit="1"/>
    </xf>
    <xf numFmtId="180" fontId="68" fillId="0" borderId="3" xfId="0" applyNumberFormat="1" applyFont="1" applyBorder="1" applyAlignment="1">
      <alignment horizontal="center" vertical="center" shrinkToFit="1"/>
    </xf>
    <xf numFmtId="192" fontId="68" fillId="0" borderId="2" xfId="0" applyNumberFormat="1" applyFont="1" applyBorder="1" applyAlignment="1" applyProtection="1">
      <alignment horizontal="center" vertical="center"/>
      <protection locked="0"/>
    </xf>
    <xf numFmtId="192" fontId="68" fillId="0" borderId="1" xfId="0" applyNumberFormat="1" applyFont="1" applyBorder="1" applyAlignment="1" applyProtection="1">
      <alignment horizontal="center" vertical="center"/>
      <protection locked="0"/>
    </xf>
    <xf numFmtId="14" fontId="69" fillId="0" borderId="57" xfId="5" applyNumberFormat="1" applyFont="1" applyBorder="1" applyAlignment="1" applyProtection="1">
      <alignment horizontal="center" vertical="center" shrinkToFit="1"/>
      <protection locked="0"/>
    </xf>
    <xf numFmtId="14" fontId="69" fillId="0" borderId="59" xfId="5" applyNumberFormat="1" applyFont="1" applyBorder="1" applyAlignment="1" applyProtection="1">
      <alignment horizontal="center" vertical="center" shrinkToFit="1"/>
      <protection locked="0"/>
    </xf>
    <xf numFmtId="14" fontId="69" fillId="0" borderId="58" xfId="5" applyNumberFormat="1" applyFont="1" applyBorder="1" applyAlignment="1" applyProtection="1">
      <alignment horizontal="center" vertical="center" shrinkToFit="1"/>
      <protection locked="0"/>
    </xf>
    <xf numFmtId="14" fontId="69" fillId="0" borderId="60" xfId="5" applyNumberFormat="1" applyFont="1" applyBorder="1" applyAlignment="1" applyProtection="1">
      <alignment horizontal="center" vertical="center" shrinkToFit="1"/>
      <protection locked="0"/>
    </xf>
    <xf numFmtId="186" fontId="15" fillId="0" borderId="0" xfId="3" applyNumberFormat="1" applyFont="1" applyAlignment="1">
      <alignment horizontal="left" vertical="center"/>
    </xf>
    <xf numFmtId="14" fontId="69" fillId="0" borderId="64" xfId="5" applyNumberFormat="1" applyFont="1" applyBorder="1" applyAlignment="1" applyProtection="1">
      <alignment horizontal="center" vertical="center" shrinkToFit="1"/>
      <protection locked="0"/>
    </xf>
    <xf numFmtId="14" fontId="69" fillId="0" borderId="65" xfId="5" applyNumberFormat="1" applyFont="1" applyBorder="1" applyAlignment="1" applyProtection="1">
      <alignment horizontal="center" vertical="center" shrinkToFit="1"/>
      <protection locked="0"/>
    </xf>
    <xf numFmtId="14" fontId="69" fillId="0" borderId="78" xfId="5" applyNumberFormat="1" applyFont="1" applyBorder="1" applyAlignment="1" applyProtection="1">
      <alignment horizontal="center" vertical="center" shrinkToFit="1"/>
      <protection locked="0"/>
    </xf>
    <xf numFmtId="0" fontId="69" fillId="0" borderId="48" xfId="4" applyFont="1" applyBorder="1" applyAlignment="1">
      <alignment horizontal="center" vertical="center"/>
    </xf>
    <xf numFmtId="0" fontId="69" fillId="0" borderId="51" xfId="4" applyFont="1" applyBorder="1" applyAlignment="1">
      <alignment horizontal="center" vertical="center"/>
    </xf>
    <xf numFmtId="14" fontId="69" fillId="0" borderId="66" xfId="5" applyNumberFormat="1" applyFont="1" applyBorder="1" applyAlignment="1" applyProtection="1">
      <alignment horizontal="center" vertical="center" shrinkToFit="1"/>
      <protection locked="0"/>
    </xf>
    <xf numFmtId="14" fontId="69" fillId="0" borderId="68" xfId="5" applyNumberFormat="1" applyFont="1" applyBorder="1" applyAlignment="1" applyProtection="1">
      <alignment horizontal="center" vertical="center" shrinkToFit="1"/>
      <protection locked="0"/>
    </xf>
    <xf numFmtId="14" fontId="69" fillId="0" borderId="69" xfId="5" applyNumberFormat="1" applyFont="1" applyBorder="1" applyAlignment="1" applyProtection="1">
      <alignment horizontal="center" vertical="center" shrinkToFit="1"/>
      <protection locked="0"/>
    </xf>
    <xf numFmtId="0" fontId="69" fillId="0" borderId="52" xfId="4" applyFont="1" applyBorder="1" applyAlignment="1">
      <alignment horizontal="center" vertical="center"/>
    </xf>
    <xf numFmtId="0" fontId="69" fillId="0" borderId="54" xfId="4" applyFont="1" applyBorder="1" applyAlignment="1">
      <alignment horizontal="center" vertical="center"/>
    </xf>
    <xf numFmtId="0" fontId="69" fillId="0" borderId="55" xfId="4" applyFont="1" applyBorder="1" applyAlignment="1">
      <alignment horizontal="center" vertical="center"/>
    </xf>
    <xf numFmtId="0" fontId="68" fillId="0" borderId="1" xfId="0" applyFont="1" applyBorder="1" applyAlignment="1">
      <alignment horizontal="center" vertical="center"/>
    </xf>
    <xf numFmtId="0" fontId="68" fillId="0" borderId="2" xfId="0" applyFont="1" applyBorder="1" applyAlignment="1">
      <alignment horizontal="center" vertical="center"/>
    </xf>
    <xf numFmtId="0" fontId="68" fillId="0" borderId="3" xfId="0" applyFont="1" applyBorder="1" applyAlignment="1">
      <alignment horizontal="center" vertical="center"/>
    </xf>
    <xf numFmtId="0" fontId="69" fillId="0" borderId="67" xfId="4" applyFont="1" applyBorder="1" applyAlignment="1">
      <alignment horizontal="center" vertical="center"/>
    </xf>
    <xf numFmtId="0" fontId="69" fillId="0" borderId="68" xfId="4" applyFont="1" applyBorder="1" applyAlignment="1">
      <alignment horizontal="center" vertical="center"/>
    </xf>
    <xf numFmtId="0" fontId="69" fillId="0" borderId="70" xfId="4" applyFont="1" applyBorder="1" applyAlignment="1">
      <alignment horizontal="center" vertical="center"/>
    </xf>
    <xf numFmtId="0" fontId="69" fillId="0" borderId="71" xfId="4" applyFont="1" applyBorder="1" applyAlignment="1">
      <alignment horizontal="center" vertical="center"/>
    </xf>
    <xf numFmtId="0" fontId="69" fillId="0" borderId="82" xfId="4" applyFont="1" applyBorder="1" applyAlignment="1">
      <alignment horizontal="center" vertical="center" shrinkToFit="1"/>
    </xf>
    <xf numFmtId="0" fontId="69" fillId="0" borderId="83" xfId="4" applyFont="1" applyBorder="1" applyAlignment="1">
      <alignment horizontal="center" vertical="center" shrinkToFit="1"/>
    </xf>
    <xf numFmtId="0" fontId="69" fillId="0" borderId="84" xfId="4" applyFont="1" applyBorder="1" applyAlignment="1">
      <alignment horizontal="center" vertical="center" shrinkToFit="1"/>
    </xf>
    <xf numFmtId="14" fontId="69" fillId="0" borderId="110" xfId="5" applyNumberFormat="1" applyFont="1" applyBorder="1" applyAlignment="1" applyProtection="1">
      <alignment horizontal="center" vertical="center" shrinkToFit="1"/>
      <protection locked="0"/>
    </xf>
    <xf numFmtId="14" fontId="69" fillId="0" borderId="111" xfId="5" applyNumberFormat="1" applyFont="1" applyBorder="1" applyAlignment="1" applyProtection="1">
      <alignment horizontal="center" vertical="center" shrinkToFit="1"/>
      <protection locked="0"/>
    </xf>
    <xf numFmtId="14" fontId="69" fillId="0" borderId="112" xfId="5" applyNumberFormat="1" applyFont="1" applyBorder="1" applyAlignment="1" applyProtection="1">
      <alignment horizontal="center" vertical="center" shrinkToFit="1"/>
      <protection locked="0"/>
    </xf>
    <xf numFmtId="0" fontId="68" fillId="0" borderId="4" xfId="0" applyFont="1" applyBorder="1" applyAlignment="1">
      <alignment horizontal="center" vertical="center"/>
    </xf>
    <xf numFmtId="0" fontId="68" fillId="0" borderId="5" xfId="0" applyFont="1" applyBorder="1" applyAlignment="1">
      <alignment horizontal="center" vertical="center"/>
    </xf>
    <xf numFmtId="0" fontId="68" fillId="0" borderId="7" xfId="0" applyFont="1" applyBorder="1" applyAlignment="1">
      <alignment horizontal="center" vertical="center"/>
    </xf>
    <xf numFmtId="0" fontId="68" fillId="0" borderId="10" xfId="0" applyFont="1" applyBorder="1" applyAlignment="1">
      <alignment horizontal="center" vertical="center"/>
    </xf>
    <xf numFmtId="0" fontId="68" fillId="0" borderId="6" xfId="0" applyFont="1" applyBorder="1" applyAlignment="1">
      <alignment horizontal="center" vertical="center"/>
    </xf>
    <xf numFmtId="0" fontId="68" fillId="0" borderId="8" xfId="0" applyFont="1" applyBorder="1" applyAlignment="1">
      <alignment horizontal="center" vertical="center"/>
    </xf>
    <xf numFmtId="0" fontId="68" fillId="0" borderId="6" xfId="0" applyFont="1" applyBorder="1" applyAlignment="1">
      <alignment horizontal="center" vertical="center" shrinkToFit="1"/>
    </xf>
    <xf numFmtId="0" fontId="68" fillId="0" borderId="5" xfId="0" applyFont="1" applyBorder="1" applyAlignment="1" applyProtection="1">
      <alignment horizontal="center" vertical="center"/>
      <protection locked="0"/>
    </xf>
    <xf numFmtId="0" fontId="68" fillId="0" borderId="7" xfId="0" applyFont="1" applyBorder="1" applyAlignment="1" applyProtection="1">
      <alignment horizontal="center" vertical="center"/>
      <protection locked="0"/>
    </xf>
    <xf numFmtId="0" fontId="69" fillId="0" borderId="71" xfId="4" applyFont="1" applyBorder="1" applyAlignment="1">
      <alignment horizontal="center" vertical="center" shrinkToFit="1"/>
    </xf>
    <xf numFmtId="0" fontId="69" fillId="0" borderId="72" xfId="4" applyFont="1" applyBorder="1" applyAlignment="1">
      <alignment horizontal="center" vertical="center" shrinkToFit="1"/>
    </xf>
    <xf numFmtId="0" fontId="69" fillId="0" borderId="52" xfId="4" applyFont="1" applyBorder="1" applyAlignment="1" applyProtection="1">
      <alignment horizontal="center" vertical="center"/>
      <protection locked="0"/>
    </xf>
    <xf numFmtId="0" fontId="69" fillId="0" borderId="55" xfId="4" applyFont="1" applyBorder="1" applyAlignment="1" applyProtection="1">
      <alignment horizontal="center" vertical="center"/>
      <protection locked="0"/>
    </xf>
    <xf numFmtId="0" fontId="41" fillId="0" borderId="4" xfId="3" applyFont="1" applyBorder="1" applyAlignment="1">
      <alignment horizontal="center" vertical="center"/>
    </xf>
    <xf numFmtId="0" fontId="41" fillId="0" borderId="5" xfId="3" applyFont="1" applyBorder="1" applyAlignment="1">
      <alignment horizontal="center" vertical="center"/>
    </xf>
    <xf numFmtId="0" fontId="41" fillId="0" borderId="7" xfId="3" applyFont="1" applyBorder="1" applyAlignment="1">
      <alignment horizontal="center" vertical="center"/>
    </xf>
    <xf numFmtId="0" fontId="41" fillId="0" borderId="10" xfId="3" applyFont="1" applyBorder="1" applyAlignment="1">
      <alignment horizontal="center" vertical="center"/>
    </xf>
    <xf numFmtId="0" fontId="41" fillId="0" borderId="6" xfId="3" applyFont="1" applyBorder="1" applyAlignment="1">
      <alignment horizontal="center" vertical="center"/>
    </xf>
    <xf numFmtId="0" fontId="41" fillId="0" borderId="8" xfId="3" applyFont="1" applyBorder="1" applyAlignment="1">
      <alignment horizontal="center" vertical="center"/>
    </xf>
    <xf numFmtId="0" fontId="41" fillId="0" borderId="2" xfId="3" applyFont="1" applyBorder="1" applyAlignment="1">
      <alignment horizontal="center" vertical="center"/>
    </xf>
    <xf numFmtId="0" fontId="41" fillId="0" borderId="1" xfId="3" applyFont="1" applyBorder="1" applyAlignment="1">
      <alignment horizontal="center" vertical="center"/>
    </xf>
    <xf numFmtId="0" fontId="41" fillId="0" borderId="3" xfId="3" applyFont="1" applyBorder="1" applyAlignment="1">
      <alignment horizontal="center" vertical="center"/>
    </xf>
    <xf numFmtId="0" fontId="68" fillId="0" borderId="2" xfId="3" applyFont="1" applyBorder="1" applyAlignment="1">
      <alignment horizontal="center" vertical="center"/>
    </xf>
    <xf numFmtId="0" fontId="68" fillId="0" borderId="1" xfId="3" applyFont="1" applyBorder="1" applyAlignment="1">
      <alignment horizontal="center" vertical="center"/>
    </xf>
    <xf numFmtId="0" fontId="68" fillId="0" borderId="3" xfId="3" applyFont="1" applyBorder="1" applyAlignment="1">
      <alignment horizontal="center" vertical="center"/>
    </xf>
    <xf numFmtId="0" fontId="68" fillId="0" borderId="4" xfId="0" applyFont="1" applyBorder="1" applyAlignment="1">
      <alignment horizontal="center" vertical="center" wrapText="1"/>
    </xf>
    <xf numFmtId="0" fontId="68" fillId="0" borderId="5" xfId="0" applyFont="1" applyBorder="1" applyAlignment="1">
      <alignment horizontal="center" vertical="center" wrapText="1"/>
    </xf>
    <xf numFmtId="0" fontId="68" fillId="0" borderId="7" xfId="0" applyFont="1" applyBorder="1" applyAlignment="1">
      <alignment horizontal="center" vertical="center" wrapText="1"/>
    </xf>
    <xf numFmtId="0" fontId="68" fillId="0" borderId="10" xfId="0" applyFont="1" applyBorder="1" applyAlignment="1">
      <alignment horizontal="center" vertical="center" wrapText="1"/>
    </xf>
    <xf numFmtId="0" fontId="68" fillId="0" borderId="6" xfId="0" applyFont="1" applyBorder="1" applyAlignment="1">
      <alignment horizontal="center" vertical="center" wrapText="1"/>
    </xf>
    <xf numFmtId="0" fontId="68" fillId="0" borderId="8" xfId="0" applyFont="1" applyBorder="1" applyAlignment="1">
      <alignment horizontal="center" vertical="center" wrapText="1"/>
    </xf>
    <xf numFmtId="0" fontId="68" fillId="0" borderId="4" xfId="0" applyFont="1" applyBorder="1" applyAlignment="1">
      <alignment vertical="center" wrapText="1"/>
    </xf>
    <xf numFmtId="0" fontId="68" fillId="0" borderId="5" xfId="0" applyFont="1" applyBorder="1" applyAlignment="1">
      <alignment vertical="center" wrapText="1"/>
    </xf>
    <xf numFmtId="0" fontId="68" fillId="0" borderId="7" xfId="0" applyFont="1" applyBorder="1" applyAlignment="1">
      <alignment vertical="center" wrapText="1"/>
    </xf>
    <xf numFmtId="0" fontId="68" fillId="0" borderId="10" xfId="0" applyFont="1" applyBorder="1" applyAlignment="1">
      <alignment vertical="center" wrapText="1"/>
    </xf>
    <xf numFmtId="0" fontId="68" fillId="0" borderId="6" xfId="0" applyFont="1" applyBorder="1" applyAlignment="1">
      <alignment vertical="center" wrapText="1"/>
    </xf>
    <xf numFmtId="0" fontId="68" fillId="0" borderId="8" xfId="0" applyFont="1" applyBorder="1" applyAlignment="1">
      <alignment vertical="center" wrapText="1"/>
    </xf>
    <xf numFmtId="0" fontId="68" fillId="0" borderId="2" xfId="0" applyFont="1" applyBorder="1" applyAlignment="1">
      <alignment vertical="center" shrinkToFit="1"/>
    </xf>
    <xf numFmtId="0" fontId="68" fillId="0" borderId="1" xfId="0" applyFont="1" applyBorder="1" applyAlignment="1">
      <alignment vertical="center" shrinkToFit="1"/>
    </xf>
    <xf numFmtId="0" fontId="68" fillId="0" borderId="3" xfId="0" applyFont="1" applyBorder="1" applyAlignment="1">
      <alignment vertical="center" shrinkToFit="1"/>
    </xf>
    <xf numFmtId="187" fontId="69" fillId="0" borderId="51" xfId="4" applyNumberFormat="1" applyFont="1" applyBorder="1" applyAlignment="1" applyProtection="1">
      <alignment horizontal="right" vertical="center"/>
      <protection locked="0"/>
    </xf>
    <xf numFmtId="187" fontId="69" fillId="0" borderId="52" xfId="4" applyNumberFormat="1" applyFont="1" applyBorder="1" applyAlignment="1" applyProtection="1">
      <alignment horizontal="right" vertical="center"/>
      <protection locked="0"/>
    </xf>
    <xf numFmtId="14" fontId="69" fillId="0" borderId="55" xfId="4" applyNumberFormat="1" applyFont="1" applyBorder="1" applyAlignment="1">
      <alignment horizontal="center" vertical="center" shrinkToFit="1"/>
    </xf>
    <xf numFmtId="14" fontId="69" fillId="0" borderId="56" xfId="4" applyNumberFormat="1" applyFont="1" applyBorder="1" applyAlignment="1">
      <alignment horizontal="center" vertical="center" shrinkToFit="1"/>
    </xf>
    <xf numFmtId="14" fontId="69" fillId="0" borderId="52" xfId="4" applyNumberFormat="1" applyFont="1" applyBorder="1" applyAlignment="1">
      <alignment horizontal="center" vertical="center" shrinkToFit="1"/>
    </xf>
    <xf numFmtId="0" fontId="71" fillId="0" borderId="70" xfId="4" applyFont="1" applyBorder="1" applyAlignment="1">
      <alignment horizontal="center" vertical="center"/>
    </xf>
    <xf numFmtId="0" fontId="71" fillId="0" borderId="71" xfId="4" applyFont="1" applyBorder="1" applyAlignment="1">
      <alignment horizontal="center" vertical="center"/>
    </xf>
    <xf numFmtId="14" fontId="69" fillId="0" borderId="68" xfId="4" applyNumberFormat="1" applyFont="1" applyBorder="1" applyAlignment="1">
      <alignment horizontal="center" vertical="center" shrinkToFit="1"/>
    </xf>
    <xf numFmtId="187" fontId="69" fillId="0" borderId="54" xfId="4" applyNumberFormat="1" applyFont="1" applyBorder="1" applyAlignment="1" applyProtection="1">
      <alignment horizontal="right" vertical="center"/>
      <protection locked="0"/>
    </xf>
    <xf numFmtId="187" fontId="69" fillId="0" borderId="55" xfId="4" applyNumberFormat="1" applyFont="1" applyBorder="1" applyAlignment="1" applyProtection="1">
      <alignment horizontal="right" vertical="center"/>
      <protection locked="0"/>
    </xf>
    <xf numFmtId="0" fontId="69" fillId="0" borderId="68" xfId="4" applyFont="1" applyBorder="1" applyAlignment="1" applyProtection="1">
      <alignment horizontal="center" vertical="center"/>
      <protection locked="0"/>
    </xf>
    <xf numFmtId="0" fontId="5" fillId="0" borderId="10" xfId="0" applyFont="1" applyBorder="1" applyAlignment="1">
      <alignment horizontal="center" vertical="center"/>
    </xf>
    <xf numFmtId="0" fontId="5" fillId="0" borderId="6"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Alignment="1">
      <alignment horizontal="center" vertical="center"/>
    </xf>
    <xf numFmtId="55" fontId="5" fillId="0" borderId="4" xfId="0" applyNumberFormat="1" applyFont="1" applyBorder="1" applyAlignment="1">
      <alignment horizontal="center" vertical="center" wrapText="1"/>
    </xf>
    <xf numFmtId="55" fontId="5" fillId="0" borderId="5" xfId="0" applyNumberFormat="1" applyFont="1" applyBorder="1" applyAlignment="1">
      <alignment horizontal="center" vertical="center" wrapText="1"/>
    </xf>
    <xf numFmtId="0" fontId="70" fillId="0" borderId="52" xfId="0" applyFont="1" applyBorder="1" applyAlignment="1" applyProtection="1">
      <alignment horizontal="center" vertical="center"/>
      <protection locked="0"/>
    </xf>
    <xf numFmtId="0" fontId="70" fillId="0" borderId="57" xfId="0" applyFont="1" applyBorder="1" applyAlignment="1" applyProtection="1">
      <alignment horizontal="center" vertical="center"/>
      <protection locked="0"/>
    </xf>
    <xf numFmtId="0" fontId="0" fillId="0" borderId="58" xfId="0" applyBorder="1" applyAlignment="1">
      <alignment horizontal="center" vertical="center"/>
    </xf>
    <xf numFmtId="0" fontId="67" fillId="0" borderId="64" xfId="4" applyFont="1" applyBorder="1" applyAlignment="1" applyProtection="1">
      <alignment horizontal="center" vertical="center"/>
      <protection locked="0"/>
    </xf>
    <xf numFmtId="0" fontId="67" fillId="0" borderId="65" xfId="4" applyFont="1" applyBorder="1" applyAlignment="1" applyProtection="1">
      <alignment horizontal="center" vertical="center"/>
      <protection locked="0"/>
    </xf>
    <xf numFmtId="0" fontId="67" fillId="0" borderId="66" xfId="4" applyFont="1" applyBorder="1" applyAlignment="1" applyProtection="1">
      <alignment horizontal="center" vertical="center"/>
      <protection locked="0"/>
    </xf>
    <xf numFmtId="0" fontId="69" fillId="0" borderId="61" xfId="4" applyFont="1" applyBorder="1" applyAlignment="1" applyProtection="1">
      <alignment horizontal="center" vertical="center"/>
      <protection locked="0"/>
    </xf>
    <xf numFmtId="0" fontId="69" fillId="0" borderId="62" xfId="4" applyFont="1" applyBorder="1" applyAlignment="1" applyProtection="1">
      <alignment horizontal="center" vertical="center"/>
      <protection locked="0"/>
    </xf>
    <xf numFmtId="0" fontId="69" fillId="0" borderId="63" xfId="4" applyFont="1" applyBorder="1" applyAlignment="1" applyProtection="1">
      <alignment horizontal="center" vertical="center"/>
      <protection locked="0"/>
    </xf>
    <xf numFmtId="0" fontId="70" fillId="0" borderId="58" xfId="0" applyFont="1" applyBorder="1" applyAlignment="1" applyProtection="1">
      <alignment horizontal="center" vertical="center"/>
      <protection locked="0"/>
    </xf>
    <xf numFmtId="0" fontId="5" fillId="0" borderId="57" xfId="0" applyFont="1" applyBorder="1" applyAlignment="1" applyProtection="1">
      <alignment horizontal="center" vertical="center" shrinkToFit="1"/>
      <protection locked="0"/>
    </xf>
    <xf numFmtId="0" fontId="5" fillId="0" borderId="59" xfId="0" applyFont="1" applyBorder="1" applyAlignment="1" applyProtection="1">
      <alignment horizontal="center" vertical="center" shrinkToFit="1"/>
      <protection locked="0"/>
    </xf>
    <xf numFmtId="0" fontId="5" fillId="0" borderId="60" xfId="0" applyFont="1" applyBorder="1" applyAlignment="1" applyProtection="1">
      <alignment horizontal="center" vertical="center" shrinkToFit="1"/>
      <protection locked="0"/>
    </xf>
    <xf numFmtId="0" fontId="5" fillId="0" borderId="57" xfId="0" applyFont="1" applyBorder="1" applyAlignment="1" applyProtection="1">
      <alignment horizontal="center" vertical="center" wrapText="1"/>
      <protection locked="0"/>
    </xf>
    <xf numFmtId="0" fontId="0" fillId="0" borderId="59" xfId="0" applyBorder="1" applyAlignment="1" applyProtection="1">
      <alignment horizontal="center" vertical="center" wrapText="1"/>
      <protection locked="0"/>
    </xf>
    <xf numFmtId="0" fontId="0" fillId="0" borderId="60" xfId="0" applyBorder="1" applyAlignment="1" applyProtection="1">
      <alignment horizontal="center" vertical="center" wrapText="1"/>
      <protection locked="0"/>
    </xf>
    <xf numFmtId="0" fontId="69" fillId="0" borderId="57" xfId="4" applyFont="1" applyBorder="1" applyAlignment="1" applyProtection="1">
      <alignment horizontal="center" vertical="center"/>
      <protection locked="0"/>
    </xf>
    <xf numFmtId="0" fontId="0" fillId="0" borderId="59" xfId="0" applyBorder="1" applyAlignment="1" applyProtection="1">
      <alignment vertical="center"/>
      <protection locked="0"/>
    </xf>
    <xf numFmtId="0" fontId="0" fillId="0" borderId="58" xfId="0" applyBorder="1" applyAlignment="1" applyProtection="1">
      <alignment vertical="center"/>
      <protection locked="0"/>
    </xf>
    <xf numFmtId="0" fontId="5" fillId="0" borderId="57" xfId="0" applyFont="1" applyBorder="1" applyAlignment="1" applyProtection="1">
      <alignment horizontal="center" vertical="center"/>
      <protection locked="0"/>
    </xf>
    <xf numFmtId="0" fontId="0" fillId="0" borderId="59" xfId="0" applyBorder="1" applyAlignment="1" applyProtection="1">
      <alignment horizontal="center" vertical="center"/>
      <protection locked="0"/>
    </xf>
    <xf numFmtId="0" fontId="0" fillId="0" borderId="60" xfId="0" applyBorder="1" applyAlignment="1" applyProtection="1">
      <alignment horizontal="center" vertical="center"/>
      <protection locked="0"/>
    </xf>
    <xf numFmtId="0" fontId="69" fillId="0" borderId="59" xfId="4" applyFont="1" applyBorder="1" applyAlignment="1" applyProtection="1">
      <alignment horizontal="center" vertical="center"/>
      <protection locked="0"/>
    </xf>
    <xf numFmtId="0" fontId="0" fillId="0" borderId="58" xfId="0" applyBorder="1" applyAlignment="1" applyProtection="1">
      <alignment horizontal="center" vertical="center"/>
      <protection locked="0"/>
    </xf>
    <xf numFmtId="14" fontId="69" fillId="0" borderId="53" xfId="4" applyNumberFormat="1" applyFont="1" applyBorder="1" applyAlignment="1">
      <alignment horizontal="center" vertical="center" shrinkToFit="1"/>
    </xf>
    <xf numFmtId="14" fontId="71" fillId="0" borderId="71" xfId="4" applyNumberFormat="1" applyFont="1" applyBorder="1" applyAlignment="1">
      <alignment horizontal="center" vertical="center"/>
    </xf>
    <xf numFmtId="14" fontId="71" fillId="0" borderId="72" xfId="4" applyNumberFormat="1" applyFont="1" applyBorder="1" applyAlignment="1">
      <alignment horizontal="center" vertical="center"/>
    </xf>
    <xf numFmtId="14" fontId="71" fillId="0" borderId="82" xfId="4" applyNumberFormat="1" applyFont="1" applyBorder="1" applyAlignment="1">
      <alignment horizontal="center" vertical="center"/>
    </xf>
    <xf numFmtId="14" fontId="71" fillId="0" borderId="83" xfId="4" applyNumberFormat="1" applyFont="1" applyBorder="1" applyAlignment="1">
      <alignment horizontal="center" vertical="center"/>
    </xf>
    <xf numFmtId="14" fontId="71" fillId="0" borderId="84" xfId="4" applyNumberFormat="1" applyFont="1" applyBorder="1" applyAlignment="1">
      <alignment horizontal="center" vertical="center"/>
    </xf>
    <xf numFmtId="0" fontId="69" fillId="0" borderId="79" xfId="4" applyFont="1" applyBorder="1" applyAlignment="1" applyProtection="1">
      <alignment horizontal="center" vertical="center"/>
      <protection locked="0"/>
    </xf>
    <xf numFmtId="0" fontId="69" fillId="0" borderId="80" xfId="4" applyFont="1" applyBorder="1" applyAlignment="1" applyProtection="1">
      <alignment horizontal="center" vertical="center"/>
      <protection locked="0"/>
    </xf>
    <xf numFmtId="0" fontId="69" fillId="0" borderId="81" xfId="4" applyFont="1" applyBorder="1" applyAlignment="1" applyProtection="1">
      <alignment horizontal="center" vertical="center"/>
      <protection locked="0"/>
    </xf>
    <xf numFmtId="0" fontId="69" fillId="0" borderId="58" xfId="4" applyFont="1" applyBorder="1" applyAlignment="1" applyProtection="1">
      <alignment horizontal="center" vertical="center"/>
      <protection locked="0"/>
    </xf>
    <xf numFmtId="0" fontId="69" fillId="0" borderId="64" xfId="4" applyFont="1" applyBorder="1" applyAlignment="1" applyProtection="1">
      <alignment horizontal="center" vertical="center"/>
      <protection locked="0"/>
    </xf>
    <xf numFmtId="0" fontId="69" fillId="0" borderId="65" xfId="4" applyFont="1" applyBorder="1" applyAlignment="1" applyProtection="1">
      <alignment horizontal="center" vertical="center"/>
      <protection locked="0"/>
    </xf>
    <xf numFmtId="0" fontId="69" fillId="0" borderId="78" xfId="4" applyFont="1" applyBorder="1" applyAlignment="1" applyProtection="1">
      <alignment horizontal="center" vertical="center"/>
      <protection locked="0"/>
    </xf>
    <xf numFmtId="14" fontId="69" fillId="0" borderId="69" xfId="4" applyNumberFormat="1" applyFont="1" applyBorder="1" applyAlignment="1">
      <alignment horizontal="center" vertical="center" shrinkToFit="1"/>
    </xf>
    <xf numFmtId="0" fontId="69" fillId="0" borderId="110" xfId="4" applyFont="1" applyBorder="1" applyAlignment="1" applyProtection="1">
      <alignment horizontal="center" vertical="center" shrinkToFit="1"/>
      <protection locked="0"/>
    </xf>
    <xf numFmtId="0" fontId="0" fillId="0" borderId="111" xfId="0" applyBorder="1" applyAlignment="1" applyProtection="1">
      <alignment horizontal="center" vertical="center" shrinkToFit="1"/>
      <protection locked="0"/>
    </xf>
    <xf numFmtId="0" fontId="0" fillId="0" borderId="113" xfId="0" applyBorder="1" applyAlignment="1" applyProtection="1">
      <alignment horizontal="center" vertical="center" shrinkToFit="1"/>
      <protection locked="0"/>
    </xf>
    <xf numFmtId="0" fontId="69" fillId="0" borderId="57" xfId="4" applyFont="1" applyBorder="1" applyAlignment="1" applyProtection="1">
      <alignment horizontal="center" vertical="center" shrinkToFit="1"/>
      <protection locked="0"/>
    </xf>
    <xf numFmtId="0" fontId="0" fillId="0" borderId="59" xfId="0" applyBorder="1" applyAlignment="1" applyProtection="1">
      <alignment horizontal="center" vertical="center" shrinkToFit="1"/>
      <protection locked="0"/>
    </xf>
    <xf numFmtId="0" fontId="0" fillId="0" borderId="60" xfId="0" applyBorder="1" applyAlignment="1" applyProtection="1">
      <alignment horizontal="center" vertical="center" shrinkToFit="1"/>
      <protection locked="0"/>
    </xf>
    <xf numFmtId="0" fontId="69" fillId="0" borderId="64" xfId="4" applyFont="1" applyBorder="1" applyAlignment="1" applyProtection="1">
      <alignment horizontal="center" vertical="center" shrinkToFit="1"/>
      <protection locked="0"/>
    </xf>
    <xf numFmtId="0" fontId="0" fillId="0" borderId="65" xfId="0" applyBorder="1" applyAlignment="1" applyProtection="1">
      <alignment horizontal="center" vertical="center" shrinkToFit="1"/>
      <protection locked="0"/>
    </xf>
    <xf numFmtId="0" fontId="0" fillId="0" borderId="66" xfId="0" applyBorder="1" applyAlignment="1" applyProtection="1">
      <alignment horizontal="center" vertical="center" shrinkToFit="1"/>
      <protection locked="0"/>
    </xf>
    <xf numFmtId="0" fontId="8" fillId="0" borderId="0" xfId="0" applyFont="1" applyAlignment="1">
      <alignment vertical="distributed" wrapText="1"/>
    </xf>
    <xf numFmtId="0" fontId="0" fillId="0" borderId="0" xfId="0" applyAlignment="1">
      <alignment vertical="distributed" wrapText="1"/>
    </xf>
    <xf numFmtId="0" fontId="6" fillId="0" borderId="2" xfId="0" applyFont="1" applyBorder="1" applyAlignment="1">
      <alignment vertical="center" shrinkToFit="1"/>
    </xf>
    <xf numFmtId="0" fontId="6" fillId="0" borderId="11" xfId="0" applyFont="1" applyBorder="1" applyAlignment="1">
      <alignment vertical="center" wrapText="1"/>
    </xf>
    <xf numFmtId="0" fontId="6" fillId="0" borderId="4" xfId="0" applyFont="1" applyBorder="1" applyAlignment="1" applyProtection="1">
      <alignment vertical="center" wrapText="1"/>
      <protection locked="0"/>
    </xf>
    <xf numFmtId="0" fontId="8" fillId="0" borderId="4" xfId="0" applyFont="1" applyBorder="1" applyAlignment="1">
      <alignment horizontal="center" vertical="center" shrinkToFit="1"/>
    </xf>
    <xf numFmtId="0" fontId="0" fillId="0" borderId="5" xfId="0" applyBorder="1" applyAlignment="1">
      <alignment horizontal="center" vertical="center" shrinkToFit="1"/>
    </xf>
    <xf numFmtId="0" fontId="0" fillId="0" borderId="11" xfId="0" applyBorder="1" applyAlignment="1">
      <alignment horizontal="center" vertical="center" shrinkToFit="1"/>
    </xf>
    <xf numFmtId="0" fontId="0" fillId="0" borderId="10" xfId="0" applyBorder="1" applyAlignment="1">
      <alignment horizontal="center" vertical="center" shrinkToFit="1"/>
    </xf>
    <xf numFmtId="0" fontId="0" fillId="0" borderId="6" xfId="0" applyBorder="1" applyAlignment="1">
      <alignment horizontal="center" vertical="center" shrinkToFit="1"/>
    </xf>
    <xf numFmtId="0" fontId="8" fillId="0" borderId="5" xfId="0" applyFont="1" applyBorder="1" applyAlignment="1">
      <alignment horizontal="center" vertical="center" shrinkToFit="1"/>
    </xf>
    <xf numFmtId="0" fontId="0" fillId="0" borderId="7" xfId="0" applyBorder="1" applyAlignment="1">
      <alignment horizontal="center" vertical="center" shrinkToFit="1"/>
    </xf>
    <xf numFmtId="0" fontId="8" fillId="0" borderId="10" xfId="0" applyFont="1" applyBorder="1" applyAlignment="1">
      <alignment horizontal="center" vertical="center" shrinkToFit="1"/>
    </xf>
    <xf numFmtId="0" fontId="8" fillId="0" borderId="6" xfId="0" applyFont="1" applyBorder="1" applyAlignment="1">
      <alignment horizontal="center" vertical="center" shrinkToFit="1"/>
    </xf>
    <xf numFmtId="0" fontId="0" fillId="0" borderId="8" xfId="0" applyBorder="1" applyAlignment="1">
      <alignment horizontal="center" vertical="center" shrinkToFit="1"/>
    </xf>
    <xf numFmtId="0" fontId="8" fillId="0" borderId="11" xfId="0" applyFont="1" applyBorder="1" applyAlignment="1">
      <alignment horizontal="center" vertical="center"/>
    </xf>
    <xf numFmtId="0" fontId="0" fillId="0" borderId="0" xfId="0" applyAlignment="1">
      <alignment horizontal="center" vertical="center"/>
    </xf>
    <xf numFmtId="0" fontId="8" fillId="0" borderId="2" xfId="0" applyFont="1" applyBorder="1" applyAlignment="1">
      <alignment horizontal="center" vertical="center" shrinkToFit="1"/>
    </xf>
    <xf numFmtId="0" fontId="7" fillId="0" borderId="1" xfId="0" applyFont="1" applyBorder="1" applyAlignment="1">
      <alignment horizontal="left" vertical="center"/>
    </xf>
    <xf numFmtId="0" fontId="7" fillId="0" borderId="3" xfId="0" applyFont="1" applyBorder="1" applyAlignment="1">
      <alignment horizontal="left" vertical="center"/>
    </xf>
  </cellXfs>
  <cellStyles count="6">
    <cellStyle name="桁区切り" xfId="1" builtinId="6"/>
    <cellStyle name="標準" xfId="0" builtinId="0"/>
    <cellStyle name="標準 2" xfId="2" xr:uid="{00000000-0005-0000-0000-000002000000}"/>
    <cellStyle name="標準 2 2" xfId="3" xr:uid="{1925ED2F-6503-434C-A06E-1E24F378F79A}"/>
    <cellStyle name="標準 3" xfId="4" xr:uid="{DCEA6F2F-0A5D-4B64-800F-76D33BD8A8C6}"/>
    <cellStyle name="標準 3 2" xfId="5" xr:uid="{FD2C713F-CD98-4761-A4FC-87FB7B3AD134}"/>
  </cellStyles>
  <dxfs count="1">
    <dxf>
      <font>
        <color rgb="FF9C0006"/>
      </font>
      <fill>
        <patternFill>
          <bgColor rgb="FFFFC7CE"/>
        </patternFill>
      </fill>
    </dxf>
  </dxfs>
  <tableStyles count="0" defaultTableStyle="TableStyleMedium9" defaultPivotStyle="PivotStyleLight16"/>
  <colors>
    <mruColors>
      <color rgb="FF0000FF"/>
      <color rgb="FFFFFF99"/>
      <color rgb="FF003399"/>
      <color rgb="FF000099"/>
      <color rgb="FF0000CC"/>
      <color rgb="FFCCFFFF"/>
      <color rgb="FF3333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123825</xdr:colOff>
      <xdr:row>1</xdr:row>
      <xdr:rowOff>114300</xdr:rowOff>
    </xdr:from>
    <xdr:to>
      <xdr:col>6</xdr:col>
      <xdr:colOff>57150</xdr:colOff>
      <xdr:row>1</xdr:row>
      <xdr:rowOff>114300</xdr:rowOff>
    </xdr:to>
    <xdr:sp macro="" textlink="">
      <xdr:nvSpPr>
        <xdr:cNvPr id="3090" name="Line 1">
          <a:extLst>
            <a:ext uri="{FF2B5EF4-FFF2-40B4-BE49-F238E27FC236}">
              <a16:creationId xmlns:a16="http://schemas.microsoft.com/office/drawing/2014/main" id="{00000000-0008-0000-0600-0000120C0000}"/>
            </a:ext>
          </a:extLst>
        </xdr:cNvPr>
        <xdr:cNvSpPr>
          <a:spLocks noChangeShapeType="1"/>
        </xdr:cNvSpPr>
      </xdr:nvSpPr>
      <xdr:spPr bwMode="auto">
        <a:xfrm flipV="1">
          <a:off x="1504950" y="361950"/>
          <a:ext cx="209550" cy="0"/>
        </a:xfrm>
        <a:prstGeom prst="line">
          <a:avLst/>
        </a:prstGeom>
        <a:noFill/>
        <a:ln w="9525">
          <a:solidFill>
            <a:srgbClr val="000000"/>
          </a:solidFill>
          <a:round/>
          <a:headEnd type="stealth" w="sm" len="sm"/>
          <a:tailEnd type="stealth" w="sm" len="sm"/>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123825</xdr:colOff>
      <xdr:row>1</xdr:row>
      <xdr:rowOff>114300</xdr:rowOff>
    </xdr:from>
    <xdr:to>
      <xdr:col>6</xdr:col>
      <xdr:colOff>57150</xdr:colOff>
      <xdr:row>1</xdr:row>
      <xdr:rowOff>114300</xdr:rowOff>
    </xdr:to>
    <xdr:sp macro="" textlink="">
      <xdr:nvSpPr>
        <xdr:cNvPr id="5137" name="Line 1">
          <a:extLst>
            <a:ext uri="{FF2B5EF4-FFF2-40B4-BE49-F238E27FC236}">
              <a16:creationId xmlns:a16="http://schemas.microsoft.com/office/drawing/2014/main" id="{00000000-0008-0000-0800-000011140000}"/>
            </a:ext>
          </a:extLst>
        </xdr:cNvPr>
        <xdr:cNvSpPr>
          <a:spLocks noChangeShapeType="1"/>
        </xdr:cNvSpPr>
      </xdr:nvSpPr>
      <xdr:spPr bwMode="auto">
        <a:xfrm flipV="1">
          <a:off x="1504950" y="314325"/>
          <a:ext cx="209550" cy="0"/>
        </a:xfrm>
        <a:prstGeom prst="line">
          <a:avLst/>
        </a:prstGeom>
        <a:noFill/>
        <a:ln w="9525">
          <a:solidFill>
            <a:srgbClr val="000000"/>
          </a:solidFill>
          <a:round/>
          <a:headEnd type="stealth" w="sm" len="sm"/>
          <a:tailEnd type="stealth" w="sm" len="sm"/>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152400</xdr:colOff>
      <xdr:row>40</xdr:row>
      <xdr:rowOff>0</xdr:rowOff>
    </xdr:from>
    <xdr:to>
      <xdr:col>11</xdr:col>
      <xdr:colOff>152400</xdr:colOff>
      <xdr:row>40</xdr:row>
      <xdr:rowOff>0</xdr:rowOff>
    </xdr:to>
    <xdr:sp macro="" textlink="">
      <xdr:nvSpPr>
        <xdr:cNvPr id="2" name="Line 8">
          <a:extLst>
            <a:ext uri="{FF2B5EF4-FFF2-40B4-BE49-F238E27FC236}">
              <a16:creationId xmlns:a16="http://schemas.microsoft.com/office/drawing/2014/main" id="{8D33939F-ADED-4BFD-9EFA-308F1F3CA101}"/>
            </a:ext>
          </a:extLst>
        </xdr:cNvPr>
        <xdr:cNvSpPr>
          <a:spLocks noChangeShapeType="1"/>
        </xdr:cNvSpPr>
      </xdr:nvSpPr>
      <xdr:spPr bwMode="auto">
        <a:xfrm flipH="1">
          <a:off x="3190875" y="9572625"/>
          <a:ext cx="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10.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3.xml"/><Relationship Id="rId1" Type="http://schemas.openxmlformats.org/officeDocument/2006/relationships/printerSettings" Target="../printerSettings/printerSettings12.bin"/><Relationship Id="rId4" Type="http://schemas.openxmlformats.org/officeDocument/2006/relationships/comments" Target="../comments8.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CFFFF"/>
  </sheetPr>
  <dimension ref="A1:S171"/>
  <sheetViews>
    <sheetView tabSelected="1" zoomScaleNormal="100" workbookViewId="0">
      <pane ySplit="3" topLeftCell="A4" activePane="bottomLeft" state="frozen"/>
      <selection pane="bottomLeft" activeCell="M29" sqref="M29"/>
    </sheetView>
  </sheetViews>
  <sheetFormatPr defaultRowHeight="13.5"/>
  <cols>
    <col min="1" max="1" width="5.375" style="66" customWidth="1"/>
    <col min="2" max="2" width="57.625" style="66" customWidth="1"/>
    <col min="3" max="7" width="10.625" style="56" customWidth="1"/>
    <col min="8" max="10" width="13.625" style="67" customWidth="1"/>
  </cols>
  <sheetData>
    <row r="1" spans="1:19" ht="14.25">
      <c r="A1" s="70"/>
      <c r="B1" s="73" t="s">
        <v>251</v>
      </c>
    </row>
    <row r="2" spans="1:19" ht="14.25">
      <c r="A2" s="71"/>
      <c r="B2" s="73" t="s">
        <v>252</v>
      </c>
    </row>
    <row r="3" spans="1:19" ht="14.25">
      <c r="A3" s="72"/>
      <c r="B3" s="73" t="s">
        <v>253</v>
      </c>
    </row>
    <row r="4" spans="1:19" ht="14.25">
      <c r="A4" s="264"/>
      <c r="B4" s="73" t="s">
        <v>489</v>
      </c>
    </row>
    <row r="5" spans="1:19" ht="15" customHeight="1" thickBot="1">
      <c r="A5" s="269"/>
      <c r="J5" s="113">
        <v>20230501</v>
      </c>
    </row>
    <row r="6" spans="1:19" ht="77.25" customHeight="1" thickBot="1">
      <c r="A6" s="408" t="s">
        <v>254</v>
      </c>
      <c r="B6" s="409"/>
      <c r="C6" s="409"/>
      <c r="D6" s="409"/>
      <c r="E6" s="409"/>
      <c r="F6" s="409"/>
      <c r="G6" s="409"/>
      <c r="H6" s="409"/>
      <c r="I6" s="409"/>
      <c r="J6" s="410"/>
    </row>
    <row r="7" spans="1:19" ht="24.75" customHeight="1" thickBot="1">
      <c r="A7" s="411" t="s">
        <v>255</v>
      </c>
      <c r="B7" s="412"/>
      <c r="C7" s="412"/>
      <c r="D7" s="412"/>
      <c r="E7" s="412"/>
      <c r="F7" s="412"/>
      <c r="G7" s="412"/>
      <c r="H7" s="78"/>
      <c r="I7" s="78"/>
      <c r="J7" s="79"/>
    </row>
    <row r="8" spans="1:19" s="271" customFormat="1" ht="24.75" customHeight="1">
      <c r="A8" s="311" t="s">
        <v>188</v>
      </c>
      <c r="B8" s="270" t="s">
        <v>69</v>
      </c>
      <c r="C8" s="439"/>
      <c r="D8" s="440"/>
      <c r="E8" s="440"/>
      <c r="F8" s="440"/>
      <c r="G8" s="440"/>
      <c r="H8" s="434" t="s">
        <v>119</v>
      </c>
      <c r="I8" s="435"/>
      <c r="J8" s="436"/>
    </row>
    <row r="9" spans="1:19" s="271" customFormat="1" ht="24.75" customHeight="1">
      <c r="A9" s="312" t="s">
        <v>188</v>
      </c>
      <c r="B9" s="272" t="s">
        <v>139</v>
      </c>
      <c r="C9" s="363" t="s">
        <v>120</v>
      </c>
      <c r="D9" s="364"/>
      <c r="E9" s="356"/>
      <c r="F9" s="356"/>
      <c r="G9" s="357"/>
      <c r="H9" s="446" t="s">
        <v>135</v>
      </c>
      <c r="I9" s="447"/>
      <c r="J9" s="448"/>
    </row>
    <row r="10" spans="1:19" s="271" customFormat="1" ht="24.75" customHeight="1">
      <c r="A10" s="312" t="s">
        <v>188</v>
      </c>
      <c r="B10" s="273" t="s">
        <v>140</v>
      </c>
      <c r="C10" s="363" t="s">
        <v>120</v>
      </c>
      <c r="D10" s="364"/>
      <c r="E10" s="356"/>
      <c r="F10" s="356"/>
      <c r="G10" s="357"/>
      <c r="H10" s="449"/>
      <c r="I10" s="450"/>
      <c r="J10" s="451"/>
    </row>
    <row r="11" spans="1:19" s="271" customFormat="1" ht="24.75" customHeight="1">
      <c r="A11" s="312" t="s">
        <v>188</v>
      </c>
      <c r="B11" s="273" t="s">
        <v>356</v>
      </c>
      <c r="C11" s="363" t="s">
        <v>120</v>
      </c>
      <c r="D11" s="364"/>
      <c r="E11" s="274"/>
      <c r="F11" s="274"/>
      <c r="G11" s="275"/>
      <c r="H11" s="452"/>
      <c r="I11" s="453"/>
      <c r="J11" s="454"/>
    </row>
    <row r="12" spans="1:19" s="271" customFormat="1" ht="24.75" customHeight="1">
      <c r="A12" s="312" t="s">
        <v>188</v>
      </c>
      <c r="B12" s="276" t="s">
        <v>266</v>
      </c>
      <c r="C12" s="421"/>
      <c r="D12" s="422"/>
      <c r="E12" s="356"/>
      <c r="F12" s="356"/>
      <c r="G12" s="357"/>
      <c r="H12" s="423" t="s">
        <v>121</v>
      </c>
      <c r="I12" s="424"/>
      <c r="J12" s="425"/>
    </row>
    <row r="13" spans="1:19" s="271" customFormat="1" ht="24.75" customHeight="1">
      <c r="A13" s="352" t="s">
        <v>188</v>
      </c>
      <c r="B13" s="272" t="s">
        <v>127</v>
      </c>
      <c r="C13" s="363" t="s">
        <v>131</v>
      </c>
      <c r="D13" s="364"/>
      <c r="E13" s="384"/>
      <c r="F13" s="384"/>
      <c r="G13" s="384"/>
      <c r="H13" s="423" t="s">
        <v>129</v>
      </c>
      <c r="I13" s="424"/>
      <c r="J13" s="425"/>
      <c r="S13" s="277"/>
    </row>
    <row r="14" spans="1:19" s="271" customFormat="1" ht="24.75" customHeight="1">
      <c r="A14" s="398"/>
      <c r="B14" s="272" t="s">
        <v>128</v>
      </c>
      <c r="C14" s="355" t="s">
        <v>212</v>
      </c>
      <c r="D14" s="355"/>
      <c r="E14" s="355"/>
      <c r="F14" s="355"/>
      <c r="G14" s="355"/>
      <c r="H14" s="423" t="s">
        <v>274</v>
      </c>
      <c r="I14" s="424"/>
      <c r="J14" s="425"/>
    </row>
    <row r="15" spans="1:19" s="271" customFormat="1" ht="24.75" customHeight="1">
      <c r="A15" s="352" t="s">
        <v>188</v>
      </c>
      <c r="B15" s="278" t="s">
        <v>132</v>
      </c>
      <c r="C15" s="355" t="s">
        <v>316</v>
      </c>
      <c r="D15" s="355"/>
      <c r="E15" s="355"/>
      <c r="F15" s="355"/>
      <c r="G15" s="355"/>
      <c r="H15" s="423" t="s">
        <v>315</v>
      </c>
      <c r="I15" s="424"/>
      <c r="J15" s="425"/>
    </row>
    <row r="16" spans="1:19" s="271" customFormat="1" ht="24.75" customHeight="1">
      <c r="A16" s="353"/>
      <c r="B16" s="278" t="s">
        <v>133</v>
      </c>
      <c r="C16" s="355" t="s">
        <v>317</v>
      </c>
      <c r="D16" s="355"/>
      <c r="E16" s="355"/>
      <c r="F16" s="355"/>
      <c r="G16" s="355"/>
      <c r="H16" s="423" t="s">
        <v>134</v>
      </c>
      <c r="I16" s="424"/>
      <c r="J16" s="425"/>
    </row>
    <row r="17" spans="1:10" s="271" customFormat="1" ht="24.75" customHeight="1">
      <c r="A17" s="352" t="s">
        <v>188</v>
      </c>
      <c r="B17" s="276" t="s">
        <v>136</v>
      </c>
      <c r="C17" s="363" t="s">
        <v>120</v>
      </c>
      <c r="D17" s="364"/>
      <c r="E17" s="356"/>
      <c r="F17" s="356"/>
      <c r="G17" s="357"/>
      <c r="H17" s="446" t="s">
        <v>135</v>
      </c>
      <c r="I17" s="495"/>
      <c r="J17" s="496"/>
    </row>
    <row r="18" spans="1:10" s="271" customFormat="1" ht="24.75" customHeight="1">
      <c r="A18" s="354"/>
      <c r="B18" s="276" t="s">
        <v>137</v>
      </c>
      <c r="C18" s="363" t="s">
        <v>120</v>
      </c>
      <c r="D18" s="364"/>
      <c r="E18" s="356"/>
      <c r="F18" s="356"/>
      <c r="G18" s="357"/>
      <c r="H18" s="449"/>
      <c r="I18" s="450"/>
      <c r="J18" s="451"/>
    </row>
    <row r="19" spans="1:10" s="271" customFormat="1" ht="24.75" customHeight="1">
      <c r="A19" s="352" t="s">
        <v>188</v>
      </c>
      <c r="B19" s="279" t="s">
        <v>146</v>
      </c>
      <c r="C19" s="363" t="s">
        <v>120</v>
      </c>
      <c r="D19" s="364"/>
      <c r="E19" s="356"/>
      <c r="F19" s="356"/>
      <c r="G19" s="357"/>
      <c r="H19" s="446" t="s">
        <v>135</v>
      </c>
      <c r="I19" s="447"/>
      <c r="J19" s="448"/>
    </row>
    <row r="20" spans="1:10" s="271" customFormat="1" ht="24.75" customHeight="1">
      <c r="A20" s="354"/>
      <c r="B20" s="279" t="s">
        <v>147</v>
      </c>
      <c r="C20" s="363" t="s">
        <v>120</v>
      </c>
      <c r="D20" s="364"/>
      <c r="E20" s="356"/>
      <c r="F20" s="356"/>
      <c r="G20" s="357"/>
      <c r="H20" s="449"/>
      <c r="I20" s="450"/>
      <c r="J20" s="451"/>
    </row>
    <row r="21" spans="1:10" s="271" customFormat="1" ht="24.75" customHeight="1">
      <c r="A21" s="354"/>
      <c r="B21" s="279" t="s">
        <v>555</v>
      </c>
      <c r="C21" s="363" t="s">
        <v>120</v>
      </c>
      <c r="D21" s="364"/>
      <c r="E21" s="356"/>
      <c r="F21" s="356"/>
      <c r="G21" s="357"/>
      <c r="H21" s="449"/>
      <c r="I21" s="450"/>
      <c r="J21" s="451"/>
    </row>
    <row r="22" spans="1:10" s="271" customFormat="1" ht="24.75" customHeight="1">
      <c r="A22" s="353"/>
      <c r="B22" s="279" t="s">
        <v>148</v>
      </c>
      <c r="C22" s="363" t="s">
        <v>120</v>
      </c>
      <c r="D22" s="364"/>
      <c r="E22" s="356"/>
      <c r="F22" s="356"/>
      <c r="G22" s="357"/>
      <c r="H22" s="452"/>
      <c r="I22" s="453"/>
      <c r="J22" s="454"/>
    </row>
    <row r="23" spans="1:10" s="271" customFormat="1" ht="24.75" customHeight="1">
      <c r="A23" s="312" t="s">
        <v>188</v>
      </c>
      <c r="B23" s="272" t="s">
        <v>149</v>
      </c>
      <c r="C23" s="358" t="s">
        <v>151</v>
      </c>
      <c r="D23" s="359"/>
      <c r="E23" s="360"/>
      <c r="F23" s="360"/>
      <c r="G23" s="360"/>
      <c r="H23" s="497" t="s">
        <v>150</v>
      </c>
      <c r="I23" s="498"/>
      <c r="J23" s="499"/>
    </row>
    <row r="24" spans="1:10" s="271" customFormat="1" ht="24.75" customHeight="1">
      <c r="A24" s="312" t="s">
        <v>188</v>
      </c>
      <c r="B24" s="278" t="s">
        <v>152</v>
      </c>
      <c r="C24" s="413" t="s">
        <v>153</v>
      </c>
      <c r="D24" s="414"/>
      <c r="E24" s="415"/>
      <c r="F24" s="415"/>
      <c r="G24" s="415"/>
      <c r="H24" s="497" t="s">
        <v>154</v>
      </c>
      <c r="I24" s="498"/>
      <c r="J24" s="499"/>
    </row>
    <row r="25" spans="1:10" s="271" customFormat="1" ht="49.5" customHeight="1">
      <c r="A25" s="312" t="s">
        <v>188</v>
      </c>
      <c r="B25" s="293" t="s">
        <v>447</v>
      </c>
      <c r="C25" s="363"/>
      <c r="D25" s="364"/>
      <c r="E25" s="365"/>
      <c r="F25" s="356"/>
      <c r="G25" s="366"/>
      <c r="H25" s="518" t="s">
        <v>552</v>
      </c>
      <c r="I25" s="519"/>
      <c r="J25" s="520"/>
    </row>
    <row r="26" spans="1:10" s="271" customFormat="1" ht="51" customHeight="1">
      <c r="A26" s="312" t="s">
        <v>188</v>
      </c>
      <c r="B26" s="276" t="s">
        <v>155</v>
      </c>
      <c r="C26" s="421"/>
      <c r="D26" s="422"/>
      <c r="E26" s="419"/>
      <c r="F26" s="420"/>
      <c r="G26" s="384"/>
      <c r="H26" s="423" t="s">
        <v>551</v>
      </c>
      <c r="I26" s="424"/>
      <c r="J26" s="425"/>
    </row>
    <row r="27" spans="1:10" s="271" customFormat="1" ht="24.75" customHeight="1">
      <c r="A27" s="374" t="s">
        <v>188</v>
      </c>
      <c r="B27" s="361" t="s">
        <v>263</v>
      </c>
      <c r="C27" s="399" t="s">
        <v>120</v>
      </c>
      <c r="D27" s="400"/>
      <c r="E27" s="401"/>
      <c r="F27" s="402"/>
      <c r="G27" s="403"/>
      <c r="H27" s="426" t="s">
        <v>163</v>
      </c>
      <c r="I27" s="427"/>
      <c r="J27" s="428"/>
    </row>
    <row r="28" spans="1:10" s="271" customFormat="1" ht="24.75" customHeight="1">
      <c r="A28" s="376"/>
      <c r="B28" s="362"/>
      <c r="C28" s="280" t="s">
        <v>164</v>
      </c>
      <c r="D28" s="337"/>
      <c r="E28" s="281" t="s">
        <v>165</v>
      </c>
      <c r="F28" s="404"/>
      <c r="G28" s="405"/>
      <c r="H28" s="429" t="s">
        <v>166</v>
      </c>
      <c r="I28" s="430"/>
      <c r="J28" s="431"/>
    </row>
    <row r="29" spans="1:10" s="271" customFormat="1" ht="24.75" customHeight="1">
      <c r="A29" s="352" t="s">
        <v>188</v>
      </c>
      <c r="B29" s="361" t="s">
        <v>264</v>
      </c>
      <c r="C29" s="399" t="s">
        <v>120</v>
      </c>
      <c r="D29" s="400"/>
      <c r="E29" s="416"/>
      <c r="F29" s="417"/>
      <c r="G29" s="418"/>
      <c r="H29" s="426" t="s">
        <v>163</v>
      </c>
      <c r="I29" s="427"/>
      <c r="J29" s="428"/>
    </row>
    <row r="30" spans="1:10" s="271" customFormat="1" ht="24.75" customHeight="1">
      <c r="A30" s="398"/>
      <c r="B30" s="362"/>
      <c r="C30" s="280" t="s">
        <v>164</v>
      </c>
      <c r="D30" s="337"/>
      <c r="E30" s="281" t="s">
        <v>165</v>
      </c>
      <c r="F30" s="404"/>
      <c r="G30" s="405"/>
      <c r="H30" s="429" t="s">
        <v>166</v>
      </c>
      <c r="I30" s="430"/>
      <c r="J30" s="431"/>
    </row>
    <row r="31" spans="1:10" s="271" customFormat="1" ht="24.75" customHeight="1">
      <c r="A31" s="374" t="s">
        <v>188</v>
      </c>
      <c r="B31" s="361" t="s">
        <v>265</v>
      </c>
      <c r="C31" s="399" t="s">
        <v>120</v>
      </c>
      <c r="D31" s="400"/>
      <c r="E31" s="416"/>
      <c r="F31" s="417"/>
      <c r="G31" s="418"/>
      <c r="H31" s="426" t="s">
        <v>163</v>
      </c>
      <c r="I31" s="427"/>
      <c r="J31" s="428"/>
    </row>
    <row r="32" spans="1:10" s="271" customFormat="1" ht="24.75" customHeight="1">
      <c r="A32" s="376"/>
      <c r="B32" s="362"/>
      <c r="C32" s="280" t="s">
        <v>164</v>
      </c>
      <c r="D32" s="337"/>
      <c r="E32" s="281" t="s">
        <v>165</v>
      </c>
      <c r="F32" s="437"/>
      <c r="G32" s="438"/>
      <c r="H32" s="429" t="s">
        <v>166</v>
      </c>
      <c r="I32" s="430"/>
      <c r="J32" s="431"/>
    </row>
    <row r="33" spans="1:10" s="271" customFormat="1" ht="24.75" customHeight="1">
      <c r="A33" s="312" t="s">
        <v>188</v>
      </c>
      <c r="B33" s="276" t="s">
        <v>260</v>
      </c>
      <c r="C33" s="363" t="s">
        <v>120</v>
      </c>
      <c r="D33" s="364"/>
      <c r="E33" s="382"/>
      <c r="F33" s="383"/>
      <c r="G33" s="384"/>
      <c r="H33" s="423" t="s">
        <v>488</v>
      </c>
      <c r="I33" s="493"/>
      <c r="J33" s="494"/>
    </row>
    <row r="34" spans="1:10" s="271" customFormat="1" ht="24.75" customHeight="1">
      <c r="A34" s="374" t="s">
        <v>188</v>
      </c>
      <c r="B34" s="406" t="s">
        <v>161</v>
      </c>
      <c r="C34" s="399" t="s">
        <v>120</v>
      </c>
      <c r="D34" s="400"/>
      <c r="E34" s="401"/>
      <c r="F34" s="402"/>
      <c r="G34" s="403"/>
      <c r="H34" s="512" t="s">
        <v>162</v>
      </c>
      <c r="I34" s="513"/>
      <c r="J34" s="514"/>
    </row>
    <row r="35" spans="1:10" s="271" customFormat="1" ht="24.75" customHeight="1">
      <c r="A35" s="376"/>
      <c r="B35" s="407"/>
      <c r="C35" s="396"/>
      <c r="D35" s="396"/>
      <c r="E35" s="397"/>
      <c r="F35" s="397"/>
      <c r="G35" s="397"/>
      <c r="H35" s="521" t="s">
        <v>138</v>
      </c>
      <c r="I35" s="522"/>
      <c r="J35" s="523"/>
    </row>
    <row r="36" spans="1:10" s="271" customFormat="1" ht="24.75" customHeight="1">
      <c r="A36" s="352" t="s">
        <v>188</v>
      </c>
      <c r="B36" s="276" t="s">
        <v>156</v>
      </c>
      <c r="C36" s="355" t="s">
        <v>159</v>
      </c>
      <c r="D36" s="355"/>
      <c r="E36" s="355"/>
      <c r="F36" s="355"/>
      <c r="G36" s="355"/>
      <c r="H36" s="423" t="s">
        <v>495</v>
      </c>
      <c r="I36" s="424"/>
      <c r="J36" s="425"/>
    </row>
    <row r="37" spans="1:10" s="271" customFormat="1" ht="24.75" customHeight="1">
      <c r="A37" s="354"/>
      <c r="B37" s="276" t="s">
        <v>157</v>
      </c>
      <c r="C37" s="355" t="s">
        <v>160</v>
      </c>
      <c r="D37" s="355"/>
      <c r="E37" s="355"/>
      <c r="F37" s="355"/>
      <c r="G37" s="355"/>
      <c r="H37" s="423" t="s">
        <v>496</v>
      </c>
      <c r="I37" s="424"/>
      <c r="J37" s="425"/>
    </row>
    <row r="38" spans="1:10" s="271" customFormat="1" ht="24.75" customHeight="1">
      <c r="A38" s="354"/>
      <c r="B38" s="282" t="s">
        <v>158</v>
      </c>
      <c r="C38" s="388" t="s">
        <v>160</v>
      </c>
      <c r="D38" s="388"/>
      <c r="E38" s="389"/>
      <c r="F38" s="389"/>
      <c r="G38" s="389"/>
      <c r="H38" s="446" t="s">
        <v>497</v>
      </c>
      <c r="I38" s="447"/>
      <c r="J38" s="448"/>
    </row>
    <row r="39" spans="1:10" s="271" customFormat="1" ht="24.75" customHeight="1">
      <c r="A39" s="352" t="s">
        <v>188</v>
      </c>
      <c r="B39" s="283" t="s">
        <v>474</v>
      </c>
      <c r="C39" s="379" t="s">
        <v>151</v>
      </c>
      <c r="D39" s="380"/>
      <c r="E39" s="380"/>
      <c r="F39" s="380"/>
      <c r="G39" s="381"/>
      <c r="H39" s="500" t="s">
        <v>481</v>
      </c>
      <c r="I39" s="501"/>
      <c r="J39" s="502"/>
    </row>
    <row r="40" spans="1:10" s="271" customFormat="1" ht="24.75" customHeight="1">
      <c r="A40" s="377"/>
      <c r="B40" s="266" t="s">
        <v>502</v>
      </c>
      <c r="C40" s="379" t="s">
        <v>153</v>
      </c>
      <c r="D40" s="380"/>
      <c r="E40" s="380"/>
      <c r="F40" s="380"/>
      <c r="G40" s="381"/>
      <c r="H40" s="503"/>
      <c r="I40" s="504"/>
      <c r="J40" s="505"/>
    </row>
    <row r="41" spans="1:10" s="271" customFormat="1" ht="24.75" customHeight="1">
      <c r="A41" s="377"/>
      <c r="B41" s="266" t="s">
        <v>503</v>
      </c>
      <c r="C41" s="379" t="s">
        <v>480</v>
      </c>
      <c r="D41" s="380"/>
      <c r="E41" s="380"/>
      <c r="F41" s="380"/>
      <c r="G41" s="381"/>
      <c r="H41" s="503"/>
      <c r="I41" s="504"/>
      <c r="J41" s="505"/>
    </row>
    <row r="42" spans="1:10" s="271" customFormat="1" ht="24.75" customHeight="1" thickBot="1">
      <c r="A42" s="378"/>
      <c r="B42" s="267" t="s">
        <v>504</v>
      </c>
      <c r="C42" s="393" t="s">
        <v>160</v>
      </c>
      <c r="D42" s="394"/>
      <c r="E42" s="394"/>
      <c r="F42" s="394"/>
      <c r="G42" s="395"/>
      <c r="H42" s="506"/>
      <c r="I42" s="507"/>
      <c r="J42" s="508"/>
    </row>
    <row r="43" spans="1:10" s="291" customFormat="1" ht="24.75" customHeight="1" thickBot="1">
      <c r="A43" s="284" t="s">
        <v>187</v>
      </c>
      <c r="B43" s="285" t="s">
        <v>177</v>
      </c>
      <c r="C43" s="286"/>
      <c r="D43" s="287"/>
      <c r="E43" s="287"/>
      <c r="F43" s="287"/>
      <c r="G43" s="287"/>
      <c r="H43" s="288"/>
      <c r="I43" s="289"/>
      <c r="J43" s="290"/>
    </row>
    <row r="44" spans="1:10" s="271" customFormat="1" ht="24.75" customHeight="1">
      <c r="A44" s="313" t="s">
        <v>189</v>
      </c>
      <c r="B44" s="292" t="s">
        <v>493</v>
      </c>
      <c r="C44" s="385" t="s">
        <v>151</v>
      </c>
      <c r="D44" s="386"/>
      <c r="E44" s="386"/>
      <c r="F44" s="386"/>
      <c r="G44" s="387"/>
      <c r="H44" s="524" t="s">
        <v>491</v>
      </c>
      <c r="I44" s="525"/>
      <c r="J44" s="526"/>
    </row>
    <row r="45" spans="1:10" s="271" customFormat="1" ht="24.75" customHeight="1">
      <c r="A45" s="314" t="s">
        <v>319</v>
      </c>
      <c r="B45" s="278" t="s">
        <v>490</v>
      </c>
      <c r="C45" s="358" t="s">
        <v>153</v>
      </c>
      <c r="D45" s="359"/>
      <c r="E45" s="360"/>
      <c r="F45" s="360"/>
      <c r="G45" s="360"/>
      <c r="H45" s="515" t="s">
        <v>492</v>
      </c>
      <c r="I45" s="516"/>
      <c r="J45" s="517"/>
    </row>
    <row r="46" spans="1:10" s="271" customFormat="1" ht="24.75" customHeight="1">
      <c r="A46" s="314" t="s">
        <v>466</v>
      </c>
      <c r="B46" s="272" t="s">
        <v>450</v>
      </c>
      <c r="C46" s="371"/>
      <c r="D46" s="371"/>
      <c r="E46" s="372"/>
      <c r="F46" s="372"/>
      <c r="G46" s="373"/>
      <c r="H46" s="515" t="s">
        <v>449</v>
      </c>
      <c r="I46" s="516"/>
      <c r="J46" s="517"/>
    </row>
    <row r="47" spans="1:10" s="271" customFormat="1" ht="24.75" customHeight="1" thickBot="1">
      <c r="A47" s="315" t="s">
        <v>553</v>
      </c>
      <c r="B47" s="272" t="s">
        <v>448</v>
      </c>
      <c r="C47" s="294"/>
      <c r="D47" s="295"/>
      <c r="E47" s="296"/>
      <c r="F47" s="296"/>
      <c r="G47" s="296"/>
      <c r="H47" s="515" t="s">
        <v>451</v>
      </c>
      <c r="I47" s="516"/>
      <c r="J47" s="517"/>
    </row>
    <row r="48" spans="1:10" s="74" customFormat="1" ht="24.75" customHeight="1" thickBot="1">
      <c r="A48" s="80" t="s">
        <v>122</v>
      </c>
      <c r="B48" s="82" t="s">
        <v>482</v>
      </c>
      <c r="C48" s="367"/>
      <c r="D48" s="367"/>
      <c r="E48" s="367"/>
      <c r="F48" s="367"/>
      <c r="G48" s="367"/>
      <c r="H48" s="441"/>
      <c r="I48" s="442"/>
      <c r="J48" s="443"/>
    </row>
    <row r="49" spans="1:10" ht="24.75" customHeight="1">
      <c r="A49" s="316" t="s">
        <v>190</v>
      </c>
      <c r="B49" s="76" t="s">
        <v>178</v>
      </c>
      <c r="C49" s="368">
        <f>IF(AND(C20="□",C21="□"),20000,30000)</f>
        <v>20000</v>
      </c>
      <c r="D49" s="369"/>
      <c r="E49" s="369"/>
      <c r="F49" s="369"/>
      <c r="G49" s="370"/>
      <c r="H49" s="444" t="s">
        <v>181</v>
      </c>
      <c r="I49" s="444"/>
      <c r="J49" s="445"/>
    </row>
    <row r="50" spans="1:10" s="271" customFormat="1" ht="24.75" customHeight="1">
      <c r="A50" s="317" t="s">
        <v>191</v>
      </c>
      <c r="B50" s="283" t="s">
        <v>179</v>
      </c>
      <c r="C50" s="371"/>
      <c r="D50" s="371"/>
      <c r="E50" s="372"/>
      <c r="F50" s="372"/>
      <c r="G50" s="373"/>
      <c r="H50" s="424" t="s">
        <v>182</v>
      </c>
      <c r="I50" s="424"/>
      <c r="J50" s="425"/>
    </row>
    <row r="51" spans="1:10" s="291" customFormat="1" ht="24.75" customHeight="1" thickBot="1">
      <c r="A51" s="297" t="s">
        <v>123</v>
      </c>
      <c r="B51" s="298" t="s">
        <v>183</v>
      </c>
      <c r="C51" s="432"/>
      <c r="D51" s="433"/>
      <c r="E51" s="433"/>
      <c r="F51" s="433"/>
      <c r="G51" s="433"/>
      <c r="H51" s="539"/>
      <c r="I51" s="540"/>
      <c r="J51" s="541"/>
    </row>
    <row r="52" spans="1:10" s="271" customFormat="1" ht="24.75" customHeight="1">
      <c r="A52" s="374" t="s">
        <v>320</v>
      </c>
      <c r="B52" s="279" t="s">
        <v>469</v>
      </c>
      <c r="C52" s="363" t="s">
        <v>120</v>
      </c>
      <c r="D52" s="364"/>
      <c r="E52" s="382"/>
      <c r="F52" s="383"/>
      <c r="G52" s="384"/>
      <c r="H52" s="500" t="s">
        <v>510</v>
      </c>
      <c r="I52" s="501"/>
      <c r="J52" s="502"/>
    </row>
    <row r="53" spans="1:10" s="271" customFormat="1" ht="24.75" customHeight="1">
      <c r="A53" s="375"/>
      <c r="B53" s="279" t="s">
        <v>470</v>
      </c>
      <c r="C53" s="363" t="s">
        <v>120</v>
      </c>
      <c r="D53" s="390"/>
      <c r="E53" s="391" t="s">
        <v>505</v>
      </c>
      <c r="F53" s="392"/>
      <c r="G53" s="360"/>
      <c r="H53" s="503"/>
      <c r="I53" s="504"/>
      <c r="J53" s="505"/>
    </row>
    <row r="54" spans="1:10" s="271" customFormat="1" ht="24.75" customHeight="1">
      <c r="A54" s="375"/>
      <c r="B54" s="279" t="s">
        <v>471</v>
      </c>
      <c r="C54" s="363" t="s">
        <v>120</v>
      </c>
      <c r="D54" s="390"/>
      <c r="E54" s="391" t="s">
        <v>506</v>
      </c>
      <c r="F54" s="392"/>
      <c r="G54" s="360"/>
      <c r="H54" s="503"/>
      <c r="I54" s="504"/>
      <c r="J54" s="505"/>
    </row>
    <row r="55" spans="1:10" s="271" customFormat="1" ht="24.75" customHeight="1">
      <c r="A55" s="375"/>
      <c r="B55" s="279" t="s">
        <v>472</v>
      </c>
      <c r="C55" s="363" t="s">
        <v>120</v>
      </c>
      <c r="D55" s="390"/>
      <c r="E55" s="391" t="s">
        <v>507</v>
      </c>
      <c r="F55" s="392"/>
      <c r="G55" s="360"/>
      <c r="H55" s="503"/>
      <c r="I55" s="504"/>
      <c r="J55" s="505"/>
    </row>
    <row r="56" spans="1:10" s="271" customFormat="1" ht="24.75" customHeight="1">
      <c r="A56" s="375"/>
      <c r="B56" s="548" t="s">
        <v>473</v>
      </c>
      <c r="C56" s="363" t="s">
        <v>120</v>
      </c>
      <c r="D56" s="390"/>
      <c r="E56" s="542"/>
      <c r="F56" s="543"/>
      <c r="G56" s="544"/>
      <c r="H56" s="527"/>
      <c r="I56" s="528"/>
      <c r="J56" s="529"/>
    </row>
    <row r="57" spans="1:10" s="271" customFormat="1" ht="24.75" customHeight="1">
      <c r="A57" s="376"/>
      <c r="B57" s="549"/>
      <c r="C57" s="355"/>
      <c r="D57" s="355"/>
      <c r="E57" s="355"/>
      <c r="F57" s="355"/>
      <c r="G57" s="355"/>
      <c r="H57" s="426" t="s">
        <v>138</v>
      </c>
      <c r="I57" s="427"/>
      <c r="J57" s="428"/>
    </row>
    <row r="58" spans="1:10" s="271" customFormat="1" ht="24.75" customHeight="1">
      <c r="A58" s="318" t="s">
        <v>321</v>
      </c>
      <c r="B58" s="299" t="s">
        <v>210</v>
      </c>
      <c r="C58" s="550" t="s">
        <v>185</v>
      </c>
      <c r="D58" s="550"/>
      <c r="E58" s="550"/>
      <c r="F58" s="550"/>
      <c r="G58" s="550"/>
      <c r="H58" s="490"/>
      <c r="I58" s="491"/>
      <c r="J58" s="492"/>
    </row>
    <row r="59" spans="1:10" s="271" customFormat="1" ht="24.75" customHeight="1" thickBot="1">
      <c r="A59" s="318" t="s">
        <v>322</v>
      </c>
      <c r="B59" s="299" t="s">
        <v>186</v>
      </c>
      <c r="C59" s="550" t="s">
        <v>185</v>
      </c>
      <c r="D59" s="550"/>
      <c r="E59" s="550"/>
      <c r="F59" s="550"/>
      <c r="G59" s="550"/>
      <c r="H59" s="490"/>
      <c r="I59" s="491"/>
      <c r="J59" s="492"/>
    </row>
    <row r="60" spans="1:10" s="74" customFormat="1" ht="24.75" customHeight="1" thickBot="1">
      <c r="A60" s="80" t="s">
        <v>512</v>
      </c>
      <c r="B60" s="81" t="s">
        <v>511</v>
      </c>
      <c r="C60" s="463"/>
      <c r="D60" s="367"/>
      <c r="E60" s="367"/>
      <c r="F60" s="367"/>
      <c r="G60" s="367"/>
      <c r="H60" s="441"/>
      <c r="I60" s="442"/>
      <c r="J60" s="443"/>
    </row>
    <row r="61" spans="1:10" ht="24.75" customHeight="1" thickBot="1">
      <c r="A61" s="319" t="s">
        <v>193</v>
      </c>
      <c r="B61" s="77" t="s">
        <v>241</v>
      </c>
      <c r="C61" s="530" t="str">
        <f>C63</f>
        <v>武中　篤</v>
      </c>
      <c r="D61" s="530"/>
      <c r="E61" s="530"/>
      <c r="F61" s="530"/>
      <c r="G61" s="530"/>
      <c r="H61" s="509"/>
      <c r="I61" s="510"/>
      <c r="J61" s="511"/>
    </row>
    <row r="62" spans="1:10" s="74" customFormat="1" ht="24.75" customHeight="1" thickBot="1">
      <c r="A62" s="80" t="s">
        <v>513</v>
      </c>
      <c r="B62" s="82" t="s">
        <v>499</v>
      </c>
      <c r="C62" s="367"/>
      <c r="D62" s="367"/>
      <c r="E62" s="367"/>
      <c r="F62" s="367"/>
      <c r="G62" s="367"/>
      <c r="H62" s="441"/>
      <c r="I62" s="442"/>
      <c r="J62" s="443"/>
    </row>
    <row r="63" spans="1:10" ht="24.75" customHeight="1">
      <c r="A63" s="320" t="s">
        <v>327</v>
      </c>
      <c r="B63" s="217" t="s">
        <v>241</v>
      </c>
      <c r="C63" s="568" t="s">
        <v>565</v>
      </c>
      <c r="D63" s="568"/>
      <c r="E63" s="568"/>
      <c r="F63" s="568"/>
      <c r="G63" s="568"/>
      <c r="H63" s="484"/>
      <c r="I63" s="485"/>
      <c r="J63" s="486"/>
    </row>
    <row r="64" spans="1:10" ht="24.75" customHeight="1">
      <c r="A64" s="319" t="s">
        <v>328</v>
      </c>
      <c r="B64" s="76" t="s">
        <v>500</v>
      </c>
      <c r="C64" s="569" t="s">
        <v>501</v>
      </c>
      <c r="D64" s="570"/>
      <c r="E64" s="569"/>
      <c r="F64" s="570"/>
      <c r="G64" s="571"/>
      <c r="H64" s="534"/>
      <c r="I64" s="537"/>
      <c r="J64" s="538"/>
    </row>
    <row r="65" spans="1:10" ht="24.75" customHeight="1">
      <c r="A65" s="321" t="s">
        <v>329</v>
      </c>
      <c r="B65" s="69" t="s">
        <v>249</v>
      </c>
      <c r="C65" s="531" t="s">
        <v>318</v>
      </c>
      <c r="D65" s="532"/>
      <c r="E65" s="531"/>
      <c r="F65" s="532"/>
      <c r="G65" s="533"/>
      <c r="H65" s="534" t="s">
        <v>162</v>
      </c>
      <c r="I65" s="535"/>
      <c r="J65" s="536"/>
    </row>
    <row r="66" spans="1:10" ht="24.75" customHeight="1">
      <c r="A66" s="321" t="s">
        <v>514</v>
      </c>
      <c r="B66" s="69" t="s">
        <v>250</v>
      </c>
      <c r="C66" s="531" t="s">
        <v>120</v>
      </c>
      <c r="D66" s="532"/>
      <c r="E66" s="531"/>
      <c r="F66" s="532"/>
      <c r="G66" s="533"/>
      <c r="H66" s="534" t="s">
        <v>162</v>
      </c>
      <c r="I66" s="535"/>
      <c r="J66" s="536"/>
    </row>
    <row r="67" spans="1:10" ht="24.75" customHeight="1">
      <c r="A67" s="545" t="s">
        <v>515</v>
      </c>
      <c r="B67" s="69" t="s">
        <v>195</v>
      </c>
      <c r="C67" s="531" t="s">
        <v>120</v>
      </c>
      <c r="D67" s="532"/>
      <c r="E67" s="531"/>
      <c r="F67" s="532"/>
      <c r="G67" s="533"/>
      <c r="H67" s="534" t="s">
        <v>162</v>
      </c>
      <c r="I67" s="535"/>
      <c r="J67" s="536"/>
    </row>
    <row r="68" spans="1:10" ht="24.75" customHeight="1">
      <c r="A68" s="546"/>
      <c r="B68" s="69" t="s">
        <v>196</v>
      </c>
      <c r="C68" s="531" t="s">
        <v>120</v>
      </c>
      <c r="D68" s="532"/>
      <c r="E68" s="531"/>
      <c r="F68" s="532"/>
      <c r="G68" s="533"/>
      <c r="H68" s="534" t="s">
        <v>162</v>
      </c>
      <c r="I68" s="535"/>
      <c r="J68" s="536"/>
    </row>
    <row r="69" spans="1:10" ht="24.75" customHeight="1">
      <c r="A69" s="546"/>
      <c r="B69" s="69" t="s">
        <v>197</v>
      </c>
      <c r="C69" s="531" t="s">
        <v>120</v>
      </c>
      <c r="D69" s="532"/>
      <c r="E69" s="531"/>
      <c r="F69" s="532"/>
      <c r="G69" s="533"/>
      <c r="H69" s="534" t="s">
        <v>162</v>
      </c>
      <c r="I69" s="535"/>
      <c r="J69" s="536"/>
    </row>
    <row r="70" spans="1:10" ht="24.75" customHeight="1">
      <c r="A70" s="546"/>
      <c r="B70" s="69" t="s">
        <v>198</v>
      </c>
      <c r="C70" s="531" t="s">
        <v>120</v>
      </c>
      <c r="D70" s="532"/>
      <c r="E70" s="531"/>
      <c r="F70" s="532"/>
      <c r="G70" s="533"/>
      <c r="H70" s="534" t="s">
        <v>162</v>
      </c>
      <c r="I70" s="535"/>
      <c r="J70" s="536"/>
    </row>
    <row r="71" spans="1:10" ht="24.75" customHeight="1">
      <c r="A71" s="547"/>
      <c r="B71" s="69" t="s">
        <v>199</v>
      </c>
      <c r="C71" s="531" t="s">
        <v>120</v>
      </c>
      <c r="D71" s="532"/>
      <c r="E71" s="531"/>
      <c r="F71" s="532"/>
      <c r="G71" s="533"/>
      <c r="H71" s="534" t="s">
        <v>162</v>
      </c>
      <c r="I71" s="535"/>
      <c r="J71" s="536"/>
    </row>
    <row r="72" spans="1:10" ht="24.75" customHeight="1">
      <c r="A72" s="321" t="s">
        <v>516</v>
      </c>
      <c r="B72" s="69" t="s">
        <v>124</v>
      </c>
      <c r="C72" s="556" t="s">
        <v>205</v>
      </c>
      <c r="D72" s="556"/>
      <c r="E72" s="556"/>
      <c r="F72" s="556"/>
      <c r="G72" s="556"/>
      <c r="H72" s="565" t="s">
        <v>194</v>
      </c>
      <c r="I72" s="566"/>
      <c r="J72" s="567"/>
    </row>
    <row r="73" spans="1:10" ht="24.75" customHeight="1" thickBot="1">
      <c r="A73" s="321" t="s">
        <v>517</v>
      </c>
      <c r="B73" s="69" t="s">
        <v>125</v>
      </c>
      <c r="C73" s="556" t="s">
        <v>205</v>
      </c>
      <c r="D73" s="556"/>
      <c r="E73" s="556"/>
      <c r="F73" s="556"/>
      <c r="G73" s="556"/>
      <c r="H73" s="565" t="s">
        <v>206</v>
      </c>
      <c r="I73" s="566"/>
      <c r="J73" s="567"/>
    </row>
    <row r="74" spans="1:10" s="291" customFormat="1" ht="24.75" customHeight="1" thickBot="1">
      <c r="A74" s="284" t="s">
        <v>518</v>
      </c>
      <c r="B74" s="300" t="s">
        <v>256</v>
      </c>
      <c r="C74" s="458"/>
      <c r="D74" s="458"/>
      <c r="E74" s="458"/>
      <c r="F74" s="458"/>
      <c r="G74" s="458"/>
      <c r="H74" s="472"/>
      <c r="I74" s="473"/>
      <c r="J74" s="474"/>
    </row>
    <row r="75" spans="1:10" s="271" customFormat="1" ht="24.75" customHeight="1">
      <c r="A75" s="318" t="s">
        <v>330</v>
      </c>
      <c r="B75" s="299" t="s">
        <v>207</v>
      </c>
      <c r="C75" s="462" t="s">
        <v>208</v>
      </c>
      <c r="D75" s="462"/>
      <c r="E75" s="462"/>
      <c r="F75" s="462"/>
      <c r="G75" s="462"/>
      <c r="H75" s="490" t="s">
        <v>209</v>
      </c>
      <c r="I75" s="491"/>
      <c r="J75" s="492"/>
    </row>
    <row r="76" spans="1:10" s="271" customFormat="1" ht="24.75" customHeight="1">
      <c r="A76" s="318" t="s">
        <v>331</v>
      </c>
      <c r="B76" s="299" t="s">
        <v>210</v>
      </c>
      <c r="C76" s="461" t="s">
        <v>208</v>
      </c>
      <c r="D76" s="462"/>
      <c r="E76" s="462"/>
      <c r="F76" s="462"/>
      <c r="G76" s="462"/>
      <c r="H76" s="490" t="s">
        <v>211</v>
      </c>
      <c r="I76" s="491"/>
      <c r="J76" s="492"/>
    </row>
    <row r="77" spans="1:10" s="271" customFormat="1" ht="24.75" customHeight="1">
      <c r="A77" s="374" t="s">
        <v>332</v>
      </c>
      <c r="B77" s="276" t="s">
        <v>235</v>
      </c>
      <c r="C77" s="363" t="s">
        <v>130</v>
      </c>
      <c r="D77" s="364"/>
      <c r="E77" s="384"/>
      <c r="F77" s="384"/>
      <c r="G77" s="384"/>
      <c r="H77" s="423" t="s">
        <v>226</v>
      </c>
      <c r="I77" s="424"/>
      <c r="J77" s="425"/>
    </row>
    <row r="78" spans="1:10" s="271" customFormat="1" ht="24.75" customHeight="1">
      <c r="A78" s="551"/>
      <c r="B78" s="276" t="s">
        <v>236</v>
      </c>
      <c r="C78" s="363" t="s">
        <v>131</v>
      </c>
      <c r="D78" s="364"/>
      <c r="E78" s="384"/>
      <c r="F78" s="384"/>
      <c r="G78" s="384"/>
      <c r="H78" s="423" t="s">
        <v>230</v>
      </c>
      <c r="I78" s="424"/>
      <c r="J78" s="425"/>
    </row>
    <row r="79" spans="1:10" s="271" customFormat="1" ht="24.75" customHeight="1" thickBot="1">
      <c r="A79" s="551"/>
      <c r="B79" s="282" t="s">
        <v>237</v>
      </c>
      <c r="C79" s="388" t="s">
        <v>212</v>
      </c>
      <c r="D79" s="388"/>
      <c r="E79" s="388"/>
      <c r="F79" s="388"/>
      <c r="G79" s="388"/>
      <c r="H79" s="446" t="s">
        <v>227</v>
      </c>
      <c r="I79" s="447"/>
      <c r="J79" s="448"/>
    </row>
    <row r="80" spans="1:10" s="74" customFormat="1" ht="24.75" hidden="1" customHeight="1" thickBot="1">
      <c r="A80" s="80"/>
      <c r="B80" s="82" t="s">
        <v>257</v>
      </c>
      <c r="C80" s="463"/>
      <c r="D80" s="367"/>
      <c r="E80" s="367"/>
      <c r="F80" s="367"/>
      <c r="G80" s="367"/>
      <c r="H80" s="441"/>
      <c r="I80" s="442"/>
      <c r="J80" s="443"/>
    </row>
    <row r="81" spans="1:10" ht="24.75" hidden="1" customHeight="1">
      <c r="A81" s="322" t="s">
        <v>330</v>
      </c>
      <c r="B81" s="68" t="s">
        <v>207</v>
      </c>
      <c r="C81" s="466" t="s">
        <v>213</v>
      </c>
      <c r="D81" s="466"/>
      <c r="E81" s="466"/>
      <c r="F81" s="466"/>
      <c r="G81" s="466"/>
      <c r="H81" s="481" t="s">
        <v>209</v>
      </c>
      <c r="I81" s="482"/>
      <c r="J81" s="483"/>
    </row>
    <row r="82" spans="1:10" ht="24.75" hidden="1" customHeight="1">
      <c r="A82" s="322" t="s">
        <v>331</v>
      </c>
      <c r="B82" s="68" t="s">
        <v>210</v>
      </c>
      <c r="C82" s="552" t="s">
        <v>213</v>
      </c>
      <c r="D82" s="466"/>
      <c r="E82" s="466"/>
      <c r="F82" s="466"/>
      <c r="G82" s="466"/>
      <c r="H82" s="481" t="s">
        <v>211</v>
      </c>
      <c r="I82" s="482"/>
      <c r="J82" s="483"/>
    </row>
    <row r="83" spans="1:10" ht="24.75" hidden="1" customHeight="1">
      <c r="A83" s="553" t="s">
        <v>332</v>
      </c>
      <c r="B83" s="51" t="s">
        <v>219</v>
      </c>
      <c r="C83" s="459">
        <v>8</v>
      </c>
      <c r="D83" s="459"/>
      <c r="E83" s="459"/>
      <c r="F83" s="459"/>
      <c r="G83" s="459"/>
      <c r="H83" s="478" t="s">
        <v>221</v>
      </c>
      <c r="I83" s="479"/>
      <c r="J83" s="480"/>
    </row>
    <row r="84" spans="1:10" ht="24.75" hidden="1" customHeight="1">
      <c r="A84" s="547"/>
      <c r="B84" s="51" t="s">
        <v>220</v>
      </c>
      <c r="C84" s="460">
        <v>4</v>
      </c>
      <c r="D84" s="459"/>
      <c r="E84" s="459"/>
      <c r="F84" s="459"/>
      <c r="G84" s="459"/>
      <c r="H84" s="558"/>
      <c r="I84" s="559"/>
      <c r="J84" s="560"/>
    </row>
    <row r="85" spans="1:10" ht="24.75" hidden="1" customHeight="1">
      <c r="A85" s="553" t="s">
        <v>333</v>
      </c>
      <c r="B85" s="52" t="s">
        <v>235</v>
      </c>
      <c r="C85" s="460" t="s">
        <v>130</v>
      </c>
      <c r="D85" s="459"/>
      <c r="E85" s="554"/>
      <c r="F85" s="554"/>
      <c r="G85" s="554"/>
      <c r="H85" s="475" t="s">
        <v>226</v>
      </c>
      <c r="I85" s="476"/>
      <c r="J85" s="477"/>
    </row>
    <row r="86" spans="1:10" ht="24.75" hidden="1" customHeight="1">
      <c r="A86" s="546"/>
      <c r="B86" s="52" t="s">
        <v>236</v>
      </c>
      <c r="C86" s="460" t="s">
        <v>131</v>
      </c>
      <c r="D86" s="459"/>
      <c r="E86" s="554"/>
      <c r="F86" s="554"/>
      <c r="G86" s="554"/>
      <c r="H86" s="475" t="s">
        <v>230</v>
      </c>
      <c r="I86" s="476"/>
      <c r="J86" s="477"/>
    </row>
    <row r="87" spans="1:10" ht="24.75" hidden="1" customHeight="1" thickBot="1">
      <c r="A87" s="546"/>
      <c r="B87" s="75" t="s">
        <v>237</v>
      </c>
      <c r="C87" s="555" t="s">
        <v>212</v>
      </c>
      <c r="D87" s="555"/>
      <c r="E87" s="555"/>
      <c r="F87" s="555"/>
      <c r="G87" s="555"/>
      <c r="H87" s="478" t="s">
        <v>227</v>
      </c>
      <c r="I87" s="479"/>
      <c r="J87" s="480"/>
    </row>
    <row r="88" spans="1:10" s="291" customFormat="1" ht="24.75" customHeight="1" thickBot="1">
      <c r="A88" s="284" t="s">
        <v>519</v>
      </c>
      <c r="B88" s="301" t="s">
        <v>258</v>
      </c>
      <c r="C88" s="464"/>
      <c r="D88" s="458"/>
      <c r="E88" s="458"/>
      <c r="F88" s="458"/>
      <c r="G88" s="458"/>
      <c r="H88" s="472"/>
      <c r="I88" s="473"/>
      <c r="J88" s="474"/>
    </row>
    <row r="89" spans="1:10" s="271" customFormat="1" ht="24.75" customHeight="1">
      <c r="A89" s="318" t="s">
        <v>333</v>
      </c>
      <c r="B89" s="299" t="s">
        <v>207</v>
      </c>
      <c r="C89" s="462" t="s">
        <v>222</v>
      </c>
      <c r="D89" s="462"/>
      <c r="E89" s="462"/>
      <c r="F89" s="462"/>
      <c r="G89" s="462"/>
      <c r="H89" s="490" t="s">
        <v>209</v>
      </c>
      <c r="I89" s="491"/>
      <c r="J89" s="492"/>
    </row>
    <row r="90" spans="1:10" s="271" customFormat="1" ht="24.75" customHeight="1">
      <c r="A90" s="318" t="s">
        <v>520</v>
      </c>
      <c r="B90" s="299" t="s">
        <v>210</v>
      </c>
      <c r="C90" s="461" t="s">
        <v>222</v>
      </c>
      <c r="D90" s="462"/>
      <c r="E90" s="462"/>
      <c r="F90" s="462"/>
      <c r="G90" s="462"/>
      <c r="H90" s="490" t="s">
        <v>211</v>
      </c>
      <c r="I90" s="491"/>
      <c r="J90" s="492"/>
    </row>
    <row r="91" spans="1:10" s="271" customFormat="1" ht="24.75" customHeight="1">
      <c r="A91" s="374" t="s">
        <v>521</v>
      </c>
      <c r="B91" s="276" t="s">
        <v>235</v>
      </c>
      <c r="C91" s="363" t="s">
        <v>130</v>
      </c>
      <c r="D91" s="364"/>
      <c r="E91" s="384"/>
      <c r="F91" s="384"/>
      <c r="G91" s="384"/>
      <c r="H91" s="423" t="s">
        <v>226</v>
      </c>
      <c r="I91" s="424"/>
      <c r="J91" s="425"/>
    </row>
    <row r="92" spans="1:10" s="271" customFormat="1" ht="24.75" customHeight="1">
      <c r="A92" s="551"/>
      <c r="B92" s="276" t="s">
        <v>236</v>
      </c>
      <c r="C92" s="363" t="s">
        <v>131</v>
      </c>
      <c r="D92" s="364"/>
      <c r="E92" s="384"/>
      <c r="F92" s="384"/>
      <c r="G92" s="384"/>
      <c r="H92" s="423" t="s">
        <v>230</v>
      </c>
      <c r="I92" s="424"/>
      <c r="J92" s="425"/>
    </row>
    <row r="93" spans="1:10" s="271" customFormat="1" ht="24.75" customHeight="1">
      <c r="A93" s="557"/>
      <c r="B93" s="276" t="s">
        <v>237</v>
      </c>
      <c r="C93" s="355" t="s">
        <v>212</v>
      </c>
      <c r="D93" s="355"/>
      <c r="E93" s="355"/>
      <c r="F93" s="355"/>
      <c r="G93" s="355"/>
      <c r="H93" s="423" t="s">
        <v>227</v>
      </c>
      <c r="I93" s="424"/>
      <c r="J93" s="425"/>
    </row>
    <row r="94" spans="1:10" s="271" customFormat="1" ht="24.75" customHeight="1">
      <c r="A94" s="374" t="s">
        <v>522</v>
      </c>
      <c r="B94" s="276" t="s">
        <v>238</v>
      </c>
      <c r="C94" s="363" t="s">
        <v>223</v>
      </c>
      <c r="D94" s="364"/>
      <c r="E94" s="384"/>
      <c r="F94" s="384"/>
      <c r="G94" s="384"/>
      <c r="H94" s="423" t="s">
        <v>228</v>
      </c>
      <c r="I94" s="424"/>
      <c r="J94" s="425"/>
    </row>
    <row r="95" spans="1:10" s="271" customFormat="1" ht="24.75" customHeight="1">
      <c r="A95" s="551"/>
      <c r="B95" s="276" t="s">
        <v>239</v>
      </c>
      <c r="C95" s="363" t="s">
        <v>224</v>
      </c>
      <c r="D95" s="364"/>
      <c r="E95" s="384"/>
      <c r="F95" s="384"/>
      <c r="G95" s="384"/>
      <c r="H95" s="423" t="s">
        <v>229</v>
      </c>
      <c r="I95" s="424"/>
      <c r="J95" s="425"/>
    </row>
    <row r="96" spans="1:10" s="271" customFormat="1" ht="24.75" customHeight="1" thickBot="1">
      <c r="A96" s="551"/>
      <c r="B96" s="282" t="s">
        <v>240</v>
      </c>
      <c r="C96" s="388" t="s">
        <v>225</v>
      </c>
      <c r="D96" s="388"/>
      <c r="E96" s="388"/>
      <c r="F96" s="388"/>
      <c r="G96" s="388"/>
      <c r="H96" s="446" t="s">
        <v>231</v>
      </c>
      <c r="I96" s="447"/>
      <c r="J96" s="448"/>
    </row>
    <row r="97" spans="1:10" s="74" customFormat="1" ht="24.75" hidden="1" customHeight="1" thickBot="1">
      <c r="A97" s="80"/>
      <c r="B97" s="81" t="s">
        <v>259</v>
      </c>
      <c r="C97" s="463"/>
      <c r="D97" s="367"/>
      <c r="E97" s="367"/>
      <c r="F97" s="367"/>
      <c r="G97" s="367"/>
      <c r="H97" s="441"/>
      <c r="I97" s="442"/>
      <c r="J97" s="443"/>
    </row>
    <row r="98" spans="1:10" ht="24.75" hidden="1" customHeight="1">
      <c r="A98" s="322" t="s">
        <v>334</v>
      </c>
      <c r="B98" s="68" t="s">
        <v>207</v>
      </c>
      <c r="C98" s="466" t="s">
        <v>233</v>
      </c>
      <c r="D98" s="466"/>
      <c r="E98" s="466"/>
      <c r="F98" s="466"/>
      <c r="G98" s="466"/>
      <c r="H98" s="481" t="s">
        <v>209</v>
      </c>
      <c r="I98" s="482"/>
      <c r="J98" s="483"/>
    </row>
    <row r="99" spans="1:10" ht="24.75" hidden="1" customHeight="1">
      <c r="A99" s="322" t="s">
        <v>335</v>
      </c>
      <c r="B99" s="68" t="s">
        <v>210</v>
      </c>
      <c r="C99" s="552" t="s">
        <v>233</v>
      </c>
      <c r="D99" s="466"/>
      <c r="E99" s="466"/>
      <c r="F99" s="466"/>
      <c r="G99" s="466"/>
      <c r="H99" s="481" t="s">
        <v>211</v>
      </c>
      <c r="I99" s="482"/>
      <c r="J99" s="483"/>
    </row>
    <row r="100" spans="1:10" ht="24.75" hidden="1" customHeight="1">
      <c r="A100" s="553" t="s">
        <v>336</v>
      </c>
      <c r="B100" s="51" t="s">
        <v>219</v>
      </c>
      <c r="C100" s="459">
        <v>9</v>
      </c>
      <c r="D100" s="459"/>
      <c r="E100" s="459"/>
      <c r="F100" s="459"/>
      <c r="G100" s="459"/>
      <c r="H100" s="478" t="s">
        <v>221</v>
      </c>
      <c r="I100" s="479"/>
      <c r="J100" s="480"/>
    </row>
    <row r="101" spans="1:10" ht="24.75" hidden="1" customHeight="1">
      <c r="A101" s="547"/>
      <c r="B101" s="51" t="s">
        <v>220</v>
      </c>
      <c r="C101" s="460">
        <v>4</v>
      </c>
      <c r="D101" s="459"/>
      <c r="E101" s="459"/>
      <c r="F101" s="459"/>
      <c r="G101" s="459"/>
      <c r="H101" s="558"/>
      <c r="I101" s="559"/>
      <c r="J101" s="560"/>
    </row>
    <row r="102" spans="1:10" ht="24.75" hidden="1" customHeight="1">
      <c r="A102" s="553" t="s">
        <v>337</v>
      </c>
      <c r="B102" s="52" t="s">
        <v>235</v>
      </c>
      <c r="C102" s="460" t="s">
        <v>130</v>
      </c>
      <c r="D102" s="459"/>
      <c r="E102" s="554"/>
      <c r="F102" s="554"/>
      <c r="G102" s="554"/>
      <c r="H102" s="475" t="s">
        <v>226</v>
      </c>
      <c r="I102" s="476"/>
      <c r="J102" s="477"/>
    </row>
    <row r="103" spans="1:10" ht="24.75" hidden="1" customHeight="1">
      <c r="A103" s="546"/>
      <c r="B103" s="52" t="s">
        <v>236</v>
      </c>
      <c r="C103" s="460" t="s">
        <v>131</v>
      </c>
      <c r="D103" s="459"/>
      <c r="E103" s="554"/>
      <c r="F103" s="554"/>
      <c r="G103" s="554"/>
      <c r="H103" s="475" t="s">
        <v>230</v>
      </c>
      <c r="I103" s="476"/>
      <c r="J103" s="477"/>
    </row>
    <row r="104" spans="1:10" ht="24.75" hidden="1" customHeight="1">
      <c r="A104" s="547"/>
      <c r="B104" s="52" t="s">
        <v>237</v>
      </c>
      <c r="C104" s="561" t="s">
        <v>212</v>
      </c>
      <c r="D104" s="561"/>
      <c r="E104" s="561"/>
      <c r="F104" s="561"/>
      <c r="G104" s="561"/>
      <c r="H104" s="475" t="s">
        <v>227</v>
      </c>
      <c r="I104" s="476"/>
      <c r="J104" s="477"/>
    </row>
    <row r="105" spans="1:10" ht="24.75" hidden="1" customHeight="1">
      <c r="A105" s="553" t="s">
        <v>338</v>
      </c>
      <c r="B105" s="52" t="s">
        <v>238</v>
      </c>
      <c r="C105" s="460" t="s">
        <v>223</v>
      </c>
      <c r="D105" s="459"/>
      <c r="E105" s="554"/>
      <c r="F105" s="554"/>
      <c r="G105" s="554"/>
      <c r="H105" s="475" t="s">
        <v>228</v>
      </c>
      <c r="I105" s="476"/>
      <c r="J105" s="477"/>
    </row>
    <row r="106" spans="1:10" ht="24.75" hidden="1" customHeight="1">
      <c r="A106" s="546"/>
      <c r="B106" s="52" t="s">
        <v>239</v>
      </c>
      <c r="C106" s="460" t="s">
        <v>224</v>
      </c>
      <c r="D106" s="459"/>
      <c r="E106" s="554"/>
      <c r="F106" s="554"/>
      <c r="G106" s="554"/>
      <c r="H106" s="475" t="s">
        <v>229</v>
      </c>
      <c r="I106" s="476"/>
      <c r="J106" s="477"/>
    </row>
    <row r="107" spans="1:10" ht="24.75" hidden="1" customHeight="1" thickBot="1">
      <c r="A107" s="546"/>
      <c r="B107" s="75" t="s">
        <v>240</v>
      </c>
      <c r="C107" s="561" t="s">
        <v>225</v>
      </c>
      <c r="D107" s="561"/>
      <c r="E107" s="561"/>
      <c r="F107" s="561"/>
      <c r="G107" s="561"/>
      <c r="H107" s="478" t="s">
        <v>231</v>
      </c>
      <c r="I107" s="479"/>
      <c r="J107" s="480"/>
    </row>
    <row r="108" spans="1:10" ht="24.75" customHeight="1">
      <c r="A108" s="303" t="s">
        <v>523</v>
      </c>
      <c r="B108" s="304" t="s">
        <v>524</v>
      </c>
      <c r="C108" s="467" t="s">
        <v>530</v>
      </c>
      <c r="D108" s="467"/>
      <c r="E108" s="467"/>
      <c r="F108" s="467"/>
      <c r="G108" s="467"/>
      <c r="H108" s="478" t="s">
        <v>531</v>
      </c>
      <c r="I108" s="479"/>
      <c r="J108" s="480"/>
    </row>
    <row r="109" spans="1:10" ht="24.75" customHeight="1">
      <c r="A109" s="305" t="s">
        <v>525</v>
      </c>
      <c r="B109" s="306" t="s">
        <v>526</v>
      </c>
      <c r="C109" s="467" t="s">
        <v>534</v>
      </c>
      <c r="D109" s="467"/>
      <c r="E109" s="467"/>
      <c r="F109" s="467"/>
      <c r="G109" s="467"/>
      <c r="H109" s="478" t="s">
        <v>532</v>
      </c>
      <c r="I109" s="479"/>
      <c r="J109" s="480"/>
    </row>
    <row r="110" spans="1:10" ht="24.75" customHeight="1" thickBot="1">
      <c r="A110" s="307" t="s">
        <v>527</v>
      </c>
      <c r="B110" s="308" t="s">
        <v>533</v>
      </c>
      <c r="C110" s="468" t="s">
        <v>535</v>
      </c>
      <c r="D110" s="468"/>
      <c r="E110" s="468"/>
      <c r="F110" s="468"/>
      <c r="G110" s="468"/>
      <c r="H110" s="562"/>
      <c r="I110" s="563"/>
      <c r="J110" s="564"/>
    </row>
    <row r="111" spans="1:10" ht="24.75" customHeight="1" thickBot="1">
      <c r="A111" s="303" t="s">
        <v>527</v>
      </c>
      <c r="B111" s="304" t="s">
        <v>528</v>
      </c>
      <c r="C111" s="465" t="s">
        <v>536</v>
      </c>
      <c r="D111" s="465"/>
      <c r="E111" s="465"/>
      <c r="F111" s="465"/>
      <c r="G111" s="465"/>
      <c r="H111" s="484" t="s">
        <v>537</v>
      </c>
      <c r="I111" s="485"/>
      <c r="J111" s="486"/>
    </row>
    <row r="112" spans="1:10" s="74" customFormat="1" ht="24.75" customHeight="1" thickBot="1">
      <c r="A112" s="309" t="s">
        <v>529</v>
      </c>
      <c r="B112" s="310" t="s">
        <v>244</v>
      </c>
      <c r="C112" s="464"/>
      <c r="D112" s="458"/>
      <c r="E112" s="458"/>
      <c r="F112" s="458"/>
      <c r="G112" s="458"/>
      <c r="H112" s="472"/>
      <c r="I112" s="473"/>
      <c r="J112" s="474"/>
    </row>
    <row r="113" spans="1:10" ht="24.75" customHeight="1" thickBot="1">
      <c r="A113" s="323" t="s">
        <v>541</v>
      </c>
      <c r="B113" s="302" t="s">
        <v>246</v>
      </c>
      <c r="C113" s="456" t="s">
        <v>248</v>
      </c>
      <c r="D113" s="457"/>
      <c r="E113" s="457"/>
      <c r="F113" s="457"/>
      <c r="G113" s="457"/>
      <c r="H113" s="487" t="s">
        <v>247</v>
      </c>
      <c r="I113" s="488"/>
      <c r="J113" s="489"/>
    </row>
    <row r="114" spans="1:10" ht="24.75" customHeight="1" thickBot="1">
      <c r="A114" s="324" t="s">
        <v>542</v>
      </c>
      <c r="B114" s="325" t="s">
        <v>241</v>
      </c>
      <c r="C114" s="455" t="str">
        <f>C63</f>
        <v>武中　篤</v>
      </c>
      <c r="D114" s="455"/>
      <c r="E114" s="455"/>
      <c r="F114" s="455"/>
      <c r="G114" s="455"/>
      <c r="H114" s="469"/>
      <c r="I114" s="470"/>
      <c r="J114" s="471"/>
    </row>
    <row r="115" spans="1:10">
      <c r="J115" s="67">
        <f>J5</f>
        <v>20230501</v>
      </c>
    </row>
    <row r="124" spans="1:10" hidden="1">
      <c r="B124" t="s">
        <v>316</v>
      </c>
    </row>
    <row r="125" spans="1:10" hidden="1">
      <c r="B125" t="s">
        <v>279</v>
      </c>
    </row>
    <row r="126" spans="1:10" hidden="1">
      <c r="B126" t="s">
        <v>281</v>
      </c>
    </row>
    <row r="127" spans="1:10" hidden="1">
      <c r="B127" t="s">
        <v>280</v>
      </c>
    </row>
    <row r="128" spans="1:10" hidden="1">
      <c r="B128" t="s">
        <v>282</v>
      </c>
    </row>
    <row r="129" spans="2:2" hidden="1">
      <c r="B129" t="s">
        <v>283</v>
      </c>
    </row>
    <row r="130" spans="2:2" hidden="1">
      <c r="B130" t="s">
        <v>284</v>
      </c>
    </row>
    <row r="131" spans="2:2" hidden="1">
      <c r="B131" t="s">
        <v>285</v>
      </c>
    </row>
    <row r="132" spans="2:2" hidden="1">
      <c r="B132" t="s">
        <v>286</v>
      </c>
    </row>
    <row r="133" spans="2:2" hidden="1">
      <c r="B133" t="s">
        <v>287</v>
      </c>
    </row>
    <row r="134" spans="2:2" hidden="1">
      <c r="B134" t="s">
        <v>288</v>
      </c>
    </row>
    <row r="135" spans="2:2" hidden="1">
      <c r="B135" t="s">
        <v>289</v>
      </c>
    </row>
    <row r="136" spans="2:2" hidden="1">
      <c r="B136" t="s">
        <v>436</v>
      </c>
    </row>
    <row r="137" spans="2:2" hidden="1">
      <c r="B137" t="s">
        <v>290</v>
      </c>
    </row>
    <row r="138" spans="2:2" hidden="1">
      <c r="B138" t="s">
        <v>291</v>
      </c>
    </row>
    <row r="139" spans="2:2" hidden="1">
      <c r="B139" t="s">
        <v>292</v>
      </c>
    </row>
    <row r="140" spans="2:2" hidden="1">
      <c r="B140" t="s">
        <v>293</v>
      </c>
    </row>
    <row r="141" spans="2:2" hidden="1">
      <c r="B141" t="s">
        <v>294</v>
      </c>
    </row>
    <row r="142" spans="2:2" hidden="1">
      <c r="B142" t="s">
        <v>295</v>
      </c>
    </row>
    <row r="143" spans="2:2" hidden="1">
      <c r="B143" t="s">
        <v>296</v>
      </c>
    </row>
    <row r="144" spans="2:2" hidden="1">
      <c r="B144" t="s">
        <v>297</v>
      </c>
    </row>
    <row r="145" spans="2:2" hidden="1">
      <c r="B145" t="s">
        <v>298</v>
      </c>
    </row>
    <row r="146" spans="2:2" hidden="1">
      <c r="B146" t="s">
        <v>299</v>
      </c>
    </row>
    <row r="147" spans="2:2" hidden="1">
      <c r="B147" t="s">
        <v>300</v>
      </c>
    </row>
    <row r="148" spans="2:2" hidden="1">
      <c r="B148" t="s">
        <v>301</v>
      </c>
    </row>
    <row r="149" spans="2:2" hidden="1">
      <c r="B149" t="s">
        <v>302</v>
      </c>
    </row>
    <row r="150" spans="2:2" hidden="1">
      <c r="B150" t="s">
        <v>303</v>
      </c>
    </row>
    <row r="151" spans="2:2" hidden="1">
      <c r="B151" t="s">
        <v>304</v>
      </c>
    </row>
    <row r="152" spans="2:2" hidden="1">
      <c r="B152" s="74" t="s">
        <v>305</v>
      </c>
    </row>
    <row r="153" spans="2:2" hidden="1">
      <c r="B153" t="s">
        <v>306</v>
      </c>
    </row>
    <row r="154" spans="2:2" hidden="1">
      <c r="B154" t="s">
        <v>325</v>
      </c>
    </row>
    <row r="155" spans="2:2" hidden="1">
      <c r="B155" s="66" t="s">
        <v>344</v>
      </c>
    </row>
    <row r="156" spans="2:2" hidden="1">
      <c r="B156" t="s">
        <v>437</v>
      </c>
    </row>
    <row r="157" spans="2:2" hidden="1">
      <c r="B157" t="s">
        <v>307</v>
      </c>
    </row>
    <row r="158" spans="2:2" hidden="1">
      <c r="B158" s="74" t="s">
        <v>308</v>
      </c>
    </row>
    <row r="159" spans="2:2" hidden="1">
      <c r="B159" t="s">
        <v>309</v>
      </c>
    </row>
    <row r="160" spans="2:2" hidden="1">
      <c r="B160" t="s">
        <v>310</v>
      </c>
    </row>
    <row r="161" spans="2:2" hidden="1">
      <c r="B161" t="s">
        <v>326</v>
      </c>
    </row>
    <row r="162" spans="2:2" hidden="1">
      <c r="B162" s="74" t="s">
        <v>311</v>
      </c>
    </row>
    <row r="163" spans="2:2" hidden="1">
      <c r="B163" t="s">
        <v>438</v>
      </c>
    </row>
    <row r="164" spans="2:2" hidden="1">
      <c r="B164" t="s">
        <v>312</v>
      </c>
    </row>
    <row r="165" spans="2:2" hidden="1">
      <c r="B165" t="s">
        <v>313</v>
      </c>
    </row>
    <row r="166" spans="2:2" hidden="1">
      <c r="B166" t="s">
        <v>314</v>
      </c>
    </row>
    <row r="167" spans="2:2" hidden="1">
      <c r="B167" t="s">
        <v>439</v>
      </c>
    </row>
    <row r="171" spans="2:2">
      <c r="B171" s="269"/>
    </row>
  </sheetData>
  <mergeCells count="254">
    <mergeCell ref="H109:J109"/>
    <mergeCell ref="H110:J110"/>
    <mergeCell ref="H72:J72"/>
    <mergeCell ref="H71:J71"/>
    <mergeCell ref="C56:D56"/>
    <mergeCell ref="H70:J70"/>
    <mergeCell ref="E71:G71"/>
    <mergeCell ref="C71:D71"/>
    <mergeCell ref="C63:G63"/>
    <mergeCell ref="H74:J74"/>
    <mergeCell ref="H73:J73"/>
    <mergeCell ref="C65:D65"/>
    <mergeCell ref="E65:G65"/>
    <mergeCell ref="H58:J58"/>
    <mergeCell ref="C66:D66"/>
    <mergeCell ref="E66:G66"/>
    <mergeCell ref="C64:D64"/>
    <mergeCell ref="E64:G64"/>
    <mergeCell ref="C73:G73"/>
    <mergeCell ref="H91:J91"/>
    <mergeCell ref="H92:J92"/>
    <mergeCell ref="H93:J93"/>
    <mergeCell ref="H83:J84"/>
    <mergeCell ref="H89:J89"/>
    <mergeCell ref="A105:A107"/>
    <mergeCell ref="C106:G106"/>
    <mergeCell ref="A100:A101"/>
    <mergeCell ref="C100:G100"/>
    <mergeCell ref="H100:J101"/>
    <mergeCell ref="C101:G101"/>
    <mergeCell ref="C98:G98"/>
    <mergeCell ref="C99:G99"/>
    <mergeCell ref="H99:J99"/>
    <mergeCell ref="A102:A104"/>
    <mergeCell ref="C102:G102"/>
    <mergeCell ref="C103:G103"/>
    <mergeCell ref="C104:G104"/>
    <mergeCell ref="C105:G105"/>
    <mergeCell ref="C107:G107"/>
    <mergeCell ref="A77:A79"/>
    <mergeCell ref="C82:G82"/>
    <mergeCell ref="A85:A87"/>
    <mergeCell ref="C85:G85"/>
    <mergeCell ref="C86:G86"/>
    <mergeCell ref="C87:G87"/>
    <mergeCell ref="C72:G72"/>
    <mergeCell ref="A94:A96"/>
    <mergeCell ref="C94:G94"/>
    <mergeCell ref="C95:G95"/>
    <mergeCell ref="C96:G96"/>
    <mergeCell ref="A91:A93"/>
    <mergeCell ref="C91:G91"/>
    <mergeCell ref="C92:G92"/>
    <mergeCell ref="C93:G93"/>
    <mergeCell ref="A83:A84"/>
    <mergeCell ref="C89:G89"/>
    <mergeCell ref="C52:D52"/>
    <mergeCell ref="H50:J50"/>
    <mergeCell ref="H51:J51"/>
    <mergeCell ref="E56:G56"/>
    <mergeCell ref="E55:G55"/>
    <mergeCell ref="A67:A71"/>
    <mergeCell ref="C70:D70"/>
    <mergeCell ref="E70:G70"/>
    <mergeCell ref="C67:D67"/>
    <mergeCell ref="B56:B57"/>
    <mergeCell ref="C58:G58"/>
    <mergeCell ref="C59:G59"/>
    <mergeCell ref="H57:J57"/>
    <mergeCell ref="C57:G57"/>
    <mergeCell ref="H77:J77"/>
    <mergeCell ref="H79:J79"/>
    <mergeCell ref="H78:J78"/>
    <mergeCell ref="C60:G60"/>
    <mergeCell ref="C61:G61"/>
    <mergeCell ref="E67:G67"/>
    <mergeCell ref="H67:J67"/>
    <mergeCell ref="C68:D68"/>
    <mergeCell ref="E68:G68"/>
    <mergeCell ref="H68:J68"/>
    <mergeCell ref="C69:D69"/>
    <mergeCell ref="E69:G69"/>
    <mergeCell ref="H75:J75"/>
    <mergeCell ref="H76:J76"/>
    <mergeCell ref="C62:G62"/>
    <mergeCell ref="H69:J69"/>
    <mergeCell ref="H62:J62"/>
    <mergeCell ref="H64:J64"/>
    <mergeCell ref="H63:J63"/>
    <mergeCell ref="H65:J65"/>
    <mergeCell ref="H66:J66"/>
    <mergeCell ref="H33:J33"/>
    <mergeCell ref="H26:J26"/>
    <mergeCell ref="H17:J18"/>
    <mergeCell ref="H23:J23"/>
    <mergeCell ref="H24:J24"/>
    <mergeCell ref="H39:J42"/>
    <mergeCell ref="H60:J60"/>
    <mergeCell ref="H61:J61"/>
    <mergeCell ref="H38:J38"/>
    <mergeCell ref="H34:J34"/>
    <mergeCell ref="H59:J59"/>
    <mergeCell ref="H46:J46"/>
    <mergeCell ref="H47:J47"/>
    <mergeCell ref="H25:J25"/>
    <mergeCell ref="H35:J35"/>
    <mergeCell ref="H31:J31"/>
    <mergeCell ref="H19:J22"/>
    <mergeCell ref="H44:J44"/>
    <mergeCell ref="H45:J45"/>
    <mergeCell ref="H52:J56"/>
    <mergeCell ref="H114:J114"/>
    <mergeCell ref="H80:J80"/>
    <mergeCell ref="H88:J88"/>
    <mergeCell ref="H105:J105"/>
    <mergeCell ref="H107:J107"/>
    <mergeCell ref="H102:J102"/>
    <mergeCell ref="H103:J103"/>
    <mergeCell ref="H104:J104"/>
    <mergeCell ref="H106:J106"/>
    <mergeCell ref="H112:J112"/>
    <mergeCell ref="H98:J98"/>
    <mergeCell ref="H111:J111"/>
    <mergeCell ref="H113:J113"/>
    <mergeCell ref="H82:J82"/>
    <mergeCell ref="H85:J85"/>
    <mergeCell ref="H86:J86"/>
    <mergeCell ref="H87:J87"/>
    <mergeCell ref="H90:J90"/>
    <mergeCell ref="H81:J81"/>
    <mergeCell ref="H94:J94"/>
    <mergeCell ref="H95:J95"/>
    <mergeCell ref="H96:J96"/>
    <mergeCell ref="H97:J97"/>
    <mergeCell ref="H108:J108"/>
    <mergeCell ref="C114:G114"/>
    <mergeCell ref="C113:G113"/>
    <mergeCell ref="C74:G74"/>
    <mergeCell ref="C78:G78"/>
    <mergeCell ref="C83:G83"/>
    <mergeCell ref="C84:G84"/>
    <mergeCell ref="C90:G90"/>
    <mergeCell ref="C80:G80"/>
    <mergeCell ref="C75:G75"/>
    <mergeCell ref="C76:G76"/>
    <mergeCell ref="C77:G77"/>
    <mergeCell ref="C88:G88"/>
    <mergeCell ref="C79:G79"/>
    <mergeCell ref="C112:G112"/>
    <mergeCell ref="C111:G111"/>
    <mergeCell ref="C81:G81"/>
    <mergeCell ref="C97:G97"/>
    <mergeCell ref="C108:G108"/>
    <mergeCell ref="C109:G109"/>
    <mergeCell ref="C110:G110"/>
    <mergeCell ref="C12:D12"/>
    <mergeCell ref="C51:G51"/>
    <mergeCell ref="H8:J8"/>
    <mergeCell ref="H14:J14"/>
    <mergeCell ref="H16:J16"/>
    <mergeCell ref="H12:J12"/>
    <mergeCell ref="H13:J13"/>
    <mergeCell ref="F30:G30"/>
    <mergeCell ref="F32:G32"/>
    <mergeCell ref="H36:J36"/>
    <mergeCell ref="C8:G8"/>
    <mergeCell ref="H30:J30"/>
    <mergeCell ref="H32:J32"/>
    <mergeCell ref="C31:D31"/>
    <mergeCell ref="C14:G14"/>
    <mergeCell ref="C9:D9"/>
    <mergeCell ref="E9:G9"/>
    <mergeCell ref="H48:J48"/>
    <mergeCell ref="H49:J49"/>
    <mergeCell ref="C11:D11"/>
    <mergeCell ref="H9:J11"/>
    <mergeCell ref="E12:G12"/>
    <mergeCell ref="H37:J37"/>
    <mergeCell ref="E31:G31"/>
    <mergeCell ref="A6:J6"/>
    <mergeCell ref="A7:G7"/>
    <mergeCell ref="A19:A22"/>
    <mergeCell ref="C17:D17"/>
    <mergeCell ref="C18:D18"/>
    <mergeCell ref="C24:G24"/>
    <mergeCell ref="C29:D29"/>
    <mergeCell ref="E29:G29"/>
    <mergeCell ref="E26:G26"/>
    <mergeCell ref="C19:D19"/>
    <mergeCell ref="E19:G19"/>
    <mergeCell ref="C20:D20"/>
    <mergeCell ref="E20:G20"/>
    <mergeCell ref="C22:D22"/>
    <mergeCell ref="E22:G22"/>
    <mergeCell ref="C13:G13"/>
    <mergeCell ref="C26:D26"/>
    <mergeCell ref="C10:D10"/>
    <mergeCell ref="E10:G10"/>
    <mergeCell ref="A13:A14"/>
    <mergeCell ref="H15:J15"/>
    <mergeCell ref="H27:J27"/>
    <mergeCell ref="H29:J29"/>
    <mergeCell ref="H28:J28"/>
    <mergeCell ref="A34:A35"/>
    <mergeCell ref="C35:G35"/>
    <mergeCell ref="B29:B30"/>
    <mergeCell ref="B31:B32"/>
    <mergeCell ref="A31:A32"/>
    <mergeCell ref="A29:A30"/>
    <mergeCell ref="A27:A28"/>
    <mergeCell ref="C27:D27"/>
    <mergeCell ref="E27:G27"/>
    <mergeCell ref="F28:G28"/>
    <mergeCell ref="B34:B35"/>
    <mergeCell ref="C34:D34"/>
    <mergeCell ref="E34:G34"/>
    <mergeCell ref="C33:D33"/>
    <mergeCell ref="E33:G33"/>
    <mergeCell ref="C36:G36"/>
    <mergeCell ref="C37:G37"/>
    <mergeCell ref="C48:G48"/>
    <mergeCell ref="C49:G49"/>
    <mergeCell ref="C46:D46"/>
    <mergeCell ref="E46:G46"/>
    <mergeCell ref="A52:A57"/>
    <mergeCell ref="A39:A42"/>
    <mergeCell ref="C39:G39"/>
    <mergeCell ref="C40:G40"/>
    <mergeCell ref="C41:G41"/>
    <mergeCell ref="A36:A38"/>
    <mergeCell ref="E52:G52"/>
    <mergeCell ref="C50:D50"/>
    <mergeCell ref="E50:G50"/>
    <mergeCell ref="C44:G44"/>
    <mergeCell ref="C45:G45"/>
    <mergeCell ref="C38:G38"/>
    <mergeCell ref="C53:D53"/>
    <mergeCell ref="C54:D54"/>
    <mergeCell ref="C55:D55"/>
    <mergeCell ref="E53:G53"/>
    <mergeCell ref="E54:G54"/>
    <mergeCell ref="C42:G42"/>
    <mergeCell ref="A15:A16"/>
    <mergeCell ref="A17:A18"/>
    <mergeCell ref="C15:G15"/>
    <mergeCell ref="E17:G17"/>
    <mergeCell ref="E18:G18"/>
    <mergeCell ref="C16:G16"/>
    <mergeCell ref="C23:G23"/>
    <mergeCell ref="B27:B28"/>
    <mergeCell ref="C25:D25"/>
    <mergeCell ref="E25:G25"/>
    <mergeCell ref="C21:D21"/>
    <mergeCell ref="E21:G21"/>
  </mergeCells>
  <phoneticPr fontId="3"/>
  <dataValidations count="2">
    <dataValidation type="list" allowBlank="1" showInputMessage="1" showErrorMessage="1" sqref="C65:D71 C27:D27 C29:D29 C31:D31 C33:D34 C52:D56 C9:D11 C17:D22" xr:uid="{00000000-0002-0000-0000-000000000000}">
      <formula1>"■,□"</formula1>
    </dataValidation>
    <dataValidation type="list" allowBlank="1" showInputMessage="1" showErrorMessage="1" sqref="C15:G15" xr:uid="{00000000-0002-0000-0000-000002000000}">
      <formula1>$B$124:$B$167</formula1>
    </dataValidation>
  </dataValidations>
  <printOptions horizontalCentered="1"/>
  <pageMargins left="0.59055118110236227" right="0" top="0.74803149606299213" bottom="0.35433070866141736" header="0.31496062992125984" footer="0.31496062992125984"/>
  <pageSetup paperSize="9" scale="68" orientation="portrait" r:id="rId1"/>
  <rowBreaks count="1" manualBreakCount="1">
    <brk id="50" max="16383"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1" tint="0.499984740745262"/>
  </sheetPr>
  <dimension ref="A1:AG55"/>
  <sheetViews>
    <sheetView zoomScaleNormal="100" workbookViewId="0">
      <selection activeCell="B19" sqref="B19"/>
    </sheetView>
  </sheetViews>
  <sheetFormatPr defaultColWidth="3.625" defaultRowHeight="18" customHeight="1"/>
  <cols>
    <col min="1" max="23" width="3.625" style="2"/>
    <col min="24" max="24" width="5.125" style="2" customWidth="1"/>
    <col min="25" max="25" width="0.875" style="2" customWidth="1"/>
    <col min="26" max="16384" width="3.625" style="2"/>
  </cols>
  <sheetData>
    <row r="1" spans="1:26" ht="15.75" customHeight="1">
      <c r="A1" s="117" t="s">
        <v>89</v>
      </c>
      <c r="B1" s="118"/>
      <c r="C1" s="118"/>
      <c r="D1" s="118"/>
      <c r="E1" s="118"/>
      <c r="F1" s="118"/>
      <c r="G1" s="118"/>
      <c r="H1" s="118"/>
      <c r="I1" s="118"/>
      <c r="J1" s="118"/>
      <c r="K1" s="118"/>
      <c r="L1" s="118"/>
      <c r="M1" s="118"/>
      <c r="N1" s="118"/>
      <c r="O1" s="118"/>
      <c r="P1" s="770" t="s">
        <v>69</v>
      </c>
      <c r="Q1" s="798"/>
      <c r="R1" s="799"/>
      <c r="S1" s="800">
        <f>入力フォーム!C8</f>
        <v>0</v>
      </c>
      <c r="T1" s="801"/>
      <c r="U1" s="801"/>
      <c r="V1" s="801"/>
      <c r="W1" s="801"/>
      <c r="X1" s="799"/>
      <c r="Y1" s="118"/>
      <c r="Z1" s="118"/>
    </row>
    <row r="2" spans="1:26" ht="15.75" customHeight="1">
      <c r="A2" s="117" t="s">
        <v>45</v>
      </c>
      <c r="B2" s="118"/>
      <c r="C2" s="118"/>
      <c r="D2" s="118"/>
      <c r="E2" s="118"/>
      <c r="F2" s="118"/>
      <c r="G2" s="118"/>
      <c r="H2" s="118"/>
      <c r="I2" s="118"/>
      <c r="J2" s="118"/>
      <c r="K2" s="118"/>
      <c r="L2" s="118"/>
      <c r="M2" s="118"/>
      <c r="N2" s="118"/>
      <c r="O2" s="118"/>
      <c r="P2" s="792" t="s">
        <v>70</v>
      </c>
      <c r="Q2" s="802"/>
      <c r="R2" s="793"/>
      <c r="S2" s="191" t="str">
        <f>入力フォーム!C9</f>
        <v>□</v>
      </c>
      <c r="T2" s="192" t="s">
        <v>142</v>
      </c>
      <c r="U2" s="118"/>
      <c r="V2" s="193" t="str">
        <f>入力フォーム!C10</f>
        <v>□</v>
      </c>
      <c r="W2" s="192" t="s">
        <v>141</v>
      </c>
      <c r="X2" s="194"/>
      <c r="Y2" s="118"/>
      <c r="Z2" s="118"/>
    </row>
    <row r="3" spans="1:26" s="161" customFormat="1" ht="20.100000000000001" customHeight="1">
      <c r="A3" s="159"/>
      <c r="B3" s="160"/>
      <c r="C3" s="160"/>
      <c r="D3" s="160"/>
      <c r="E3" s="160"/>
      <c r="F3" s="160"/>
      <c r="G3" s="160"/>
      <c r="P3" s="794"/>
      <c r="Q3" s="803"/>
      <c r="R3" s="795"/>
      <c r="S3" s="190" t="str">
        <f>入力フォーム!C11</f>
        <v>□</v>
      </c>
      <c r="T3" s="167" t="s">
        <v>349</v>
      </c>
      <c r="U3" s="167"/>
      <c r="V3" s="167"/>
      <c r="W3" s="168"/>
      <c r="X3" s="169"/>
    </row>
    <row r="4" spans="1:26" ht="21" customHeight="1">
      <c r="A4" s="118"/>
      <c r="B4" s="118"/>
      <c r="C4" s="118"/>
      <c r="D4" s="118"/>
      <c r="E4" s="118"/>
      <c r="F4" s="118"/>
      <c r="G4" s="118"/>
      <c r="H4" s="118"/>
      <c r="I4" s="118"/>
      <c r="J4" s="118"/>
      <c r="K4" s="118"/>
      <c r="L4" s="118"/>
      <c r="M4" s="118"/>
      <c r="N4" s="118"/>
      <c r="O4" s="118"/>
      <c r="P4" s="118"/>
      <c r="Q4" s="118"/>
      <c r="R4" s="118"/>
      <c r="S4" s="118"/>
      <c r="T4" s="118"/>
      <c r="U4" s="118"/>
      <c r="V4" s="118"/>
      <c r="W4" s="118"/>
      <c r="X4" s="118"/>
      <c r="Y4" s="118"/>
      <c r="Z4" s="118"/>
    </row>
    <row r="5" spans="1:26" ht="15.75" customHeight="1">
      <c r="A5" s="784" t="s">
        <v>46</v>
      </c>
      <c r="B5" s="784"/>
      <c r="C5" s="784"/>
      <c r="D5" s="784"/>
      <c r="E5" s="784"/>
      <c r="F5" s="784"/>
      <c r="G5" s="784"/>
      <c r="H5" s="784"/>
      <c r="I5" s="784"/>
      <c r="J5" s="784"/>
      <c r="K5" s="784"/>
      <c r="L5" s="784"/>
      <c r="M5" s="784"/>
      <c r="N5" s="784"/>
      <c r="O5" s="784"/>
      <c r="P5" s="784"/>
      <c r="Q5" s="784"/>
      <c r="R5" s="784"/>
      <c r="S5" s="784"/>
      <c r="T5" s="784"/>
      <c r="U5" s="784"/>
      <c r="V5" s="784"/>
      <c r="W5" s="784"/>
      <c r="X5" s="784"/>
      <c r="Y5" s="118"/>
      <c r="Z5" s="118"/>
    </row>
    <row r="6" spans="1:26" ht="21" customHeight="1">
      <c r="A6" s="118"/>
      <c r="B6" s="118"/>
      <c r="C6" s="118"/>
      <c r="D6" s="118"/>
      <c r="E6" s="118"/>
      <c r="F6" s="118"/>
      <c r="G6" s="118"/>
      <c r="H6" s="118"/>
      <c r="I6" s="118"/>
      <c r="J6" s="118"/>
      <c r="K6" s="118"/>
      <c r="L6" s="118"/>
      <c r="M6" s="118"/>
      <c r="N6" s="118"/>
      <c r="O6" s="118"/>
      <c r="P6" s="118"/>
      <c r="Q6" s="118"/>
      <c r="R6" s="118"/>
      <c r="S6" s="118"/>
      <c r="T6" s="118"/>
      <c r="U6" s="118"/>
      <c r="V6" s="118"/>
      <c r="W6" s="118"/>
      <c r="X6" s="118"/>
      <c r="Y6" s="118"/>
      <c r="Z6" s="118"/>
    </row>
    <row r="7" spans="1:26" customFormat="1" ht="17.25" customHeight="1">
      <c r="A7" s="791" t="s">
        <v>347</v>
      </c>
      <c r="B7" s="791"/>
      <c r="C7" s="791"/>
      <c r="D7" s="791"/>
      <c r="E7" s="791"/>
      <c r="F7" s="791"/>
      <c r="G7" s="791"/>
      <c r="H7" s="791"/>
      <c r="I7" s="791"/>
      <c r="J7" s="791"/>
      <c r="K7" s="791"/>
      <c r="L7" s="791"/>
      <c r="M7" s="791"/>
      <c r="N7" s="791"/>
      <c r="O7" s="791"/>
      <c r="P7" s="791"/>
      <c r="Q7" s="791"/>
      <c r="R7" s="791"/>
      <c r="S7" s="791"/>
      <c r="T7" s="791"/>
      <c r="U7" s="791"/>
      <c r="V7" s="791"/>
      <c r="W7" s="791"/>
      <c r="X7" s="791"/>
      <c r="Y7" s="151"/>
      <c r="Z7" s="151"/>
    </row>
    <row r="8" spans="1:26" customFormat="1" ht="17.25" customHeight="1">
      <c r="A8" s="791"/>
      <c r="B8" s="791"/>
      <c r="C8" s="791"/>
      <c r="D8" s="791"/>
      <c r="E8" s="791"/>
      <c r="F8" s="791"/>
      <c r="G8" s="791"/>
      <c r="H8" s="791"/>
      <c r="I8" s="791"/>
      <c r="J8" s="791"/>
      <c r="K8" s="791"/>
      <c r="L8" s="791"/>
      <c r="M8" s="791"/>
      <c r="N8" s="791"/>
      <c r="O8" s="791"/>
      <c r="P8" s="791"/>
      <c r="Q8" s="791"/>
      <c r="R8" s="791"/>
      <c r="S8" s="791"/>
      <c r="T8" s="791"/>
      <c r="U8" s="791"/>
      <c r="V8" s="791"/>
      <c r="W8" s="791"/>
      <c r="X8" s="791"/>
      <c r="Y8" s="151"/>
      <c r="Z8" s="151"/>
    </row>
    <row r="9" spans="1:26" customFormat="1" ht="17.25" customHeight="1">
      <c r="A9" s="791"/>
      <c r="B9" s="791"/>
      <c r="C9" s="791"/>
      <c r="D9" s="791"/>
      <c r="E9" s="791"/>
      <c r="F9" s="791"/>
      <c r="G9" s="791"/>
      <c r="H9" s="791"/>
      <c r="I9" s="791"/>
      <c r="J9" s="791"/>
      <c r="K9" s="791"/>
      <c r="L9" s="791"/>
      <c r="M9" s="791"/>
      <c r="N9" s="791"/>
      <c r="O9" s="791"/>
      <c r="P9" s="791"/>
      <c r="Q9" s="791"/>
      <c r="R9" s="791"/>
      <c r="S9" s="791"/>
      <c r="T9" s="791"/>
      <c r="U9" s="791"/>
      <c r="V9" s="791"/>
      <c r="W9" s="791"/>
      <c r="X9" s="791"/>
      <c r="Y9" s="151"/>
      <c r="Z9" s="151"/>
    </row>
    <row r="10" spans="1:26" customFormat="1" ht="17.25" customHeight="1">
      <c r="A10" s="791"/>
      <c r="B10" s="791"/>
      <c r="C10" s="791"/>
      <c r="D10" s="791"/>
      <c r="E10" s="791"/>
      <c r="F10" s="791"/>
      <c r="G10" s="791"/>
      <c r="H10" s="791"/>
      <c r="I10" s="791"/>
      <c r="J10" s="791"/>
      <c r="K10" s="791"/>
      <c r="L10" s="791"/>
      <c r="M10" s="791"/>
      <c r="N10" s="791"/>
      <c r="O10" s="791"/>
      <c r="P10" s="791"/>
      <c r="Q10" s="791"/>
      <c r="R10" s="791"/>
      <c r="S10" s="791"/>
      <c r="T10" s="791"/>
      <c r="U10" s="791"/>
      <c r="V10" s="791"/>
      <c r="W10" s="791"/>
      <c r="X10" s="791"/>
      <c r="Y10" s="151"/>
      <c r="Z10" s="151"/>
    </row>
    <row r="11" spans="1:26" ht="17.25" customHeight="1">
      <c r="A11" s="791"/>
      <c r="B11" s="791"/>
      <c r="C11" s="791"/>
      <c r="D11" s="791"/>
      <c r="E11" s="791"/>
      <c r="F11" s="791"/>
      <c r="G11" s="791"/>
      <c r="H11" s="791"/>
      <c r="I11" s="791"/>
      <c r="J11" s="791"/>
      <c r="K11" s="791"/>
      <c r="L11" s="791"/>
      <c r="M11" s="791"/>
      <c r="N11" s="791"/>
      <c r="O11" s="791"/>
      <c r="P11" s="791"/>
      <c r="Q11" s="791"/>
      <c r="R11" s="791"/>
      <c r="S11" s="791"/>
      <c r="T11" s="791"/>
      <c r="U11" s="791"/>
      <c r="V11" s="791"/>
      <c r="W11" s="791"/>
      <c r="X11" s="791"/>
      <c r="Y11" s="118"/>
      <c r="Z11" s="118"/>
    </row>
    <row r="12" spans="1:26" ht="12" customHeight="1">
      <c r="A12" s="152"/>
      <c r="B12" s="152"/>
      <c r="C12" s="152"/>
      <c r="D12" s="152"/>
      <c r="E12" s="152"/>
      <c r="F12" s="152"/>
      <c r="G12" s="152"/>
      <c r="H12" s="152"/>
      <c r="I12" s="152"/>
      <c r="J12" s="152"/>
      <c r="K12" s="152"/>
      <c r="L12" s="152"/>
      <c r="M12" s="152"/>
      <c r="N12" s="152"/>
      <c r="O12" s="152"/>
      <c r="P12" s="152"/>
      <c r="Q12" s="152"/>
      <c r="R12" s="152"/>
      <c r="S12" s="152"/>
      <c r="T12" s="152"/>
      <c r="U12" s="152"/>
      <c r="V12" s="152"/>
      <c r="W12" s="152"/>
      <c r="X12" s="152"/>
      <c r="Y12" s="118"/>
      <c r="Z12" s="118"/>
    </row>
    <row r="13" spans="1:26" ht="14.25" customHeight="1">
      <c r="A13" s="118"/>
      <c r="B13" s="118"/>
      <c r="C13" s="118"/>
      <c r="D13" s="118"/>
      <c r="E13" s="118"/>
      <c r="F13" s="118"/>
      <c r="G13" s="118"/>
      <c r="H13" s="118"/>
      <c r="I13" s="118"/>
      <c r="J13" s="118"/>
      <c r="K13" s="118"/>
      <c r="L13" s="118" t="s">
        <v>74</v>
      </c>
      <c r="M13" s="118"/>
      <c r="N13" s="118"/>
      <c r="O13" s="118"/>
      <c r="P13" s="118"/>
      <c r="Q13" s="118"/>
      <c r="R13" s="118"/>
      <c r="S13" s="118"/>
      <c r="T13" s="118"/>
      <c r="U13" s="118"/>
      <c r="V13" s="118"/>
      <c r="W13" s="118"/>
      <c r="X13" s="118"/>
      <c r="Y13" s="118"/>
      <c r="Z13" s="118"/>
    </row>
    <row r="14" spans="1:26" ht="12" customHeight="1">
      <c r="A14" s="118"/>
      <c r="B14" s="118"/>
      <c r="C14" s="118"/>
      <c r="D14" s="118"/>
      <c r="E14" s="118"/>
      <c r="F14" s="118"/>
      <c r="G14" s="118"/>
      <c r="H14" s="118"/>
      <c r="I14" s="118"/>
      <c r="J14" s="118"/>
      <c r="K14" s="118"/>
      <c r="L14" s="118"/>
      <c r="M14" s="118"/>
      <c r="N14" s="118"/>
      <c r="O14" s="118"/>
      <c r="P14" s="118"/>
      <c r="Q14" s="118"/>
      <c r="R14" s="118"/>
      <c r="S14" s="118"/>
      <c r="T14" s="118"/>
      <c r="U14" s="118"/>
      <c r="V14" s="118"/>
      <c r="W14" s="118"/>
      <c r="X14" s="118"/>
      <c r="Y14" s="118"/>
      <c r="Z14" s="118"/>
    </row>
    <row r="15" spans="1:26" ht="15" customHeight="1">
      <c r="A15" s="761" t="s">
        <v>47</v>
      </c>
      <c r="B15" s="762"/>
      <c r="C15" s="762"/>
      <c r="D15" s="762"/>
      <c r="E15" s="762"/>
      <c r="F15" s="763"/>
      <c r="G15" s="761" t="str">
        <f>入力フォーム!C24</f>
        <v>□□□□□□</v>
      </c>
      <c r="H15" s="776"/>
      <c r="I15" s="776"/>
      <c r="J15" s="776"/>
      <c r="K15" s="776"/>
      <c r="L15" s="776"/>
      <c r="M15" s="776"/>
      <c r="N15" s="776"/>
      <c r="O15" s="776"/>
      <c r="P15" s="776"/>
      <c r="Q15" s="776"/>
      <c r="R15" s="776"/>
      <c r="S15" s="776"/>
      <c r="T15" s="776"/>
      <c r="U15" s="776"/>
      <c r="V15" s="776"/>
      <c r="W15" s="776"/>
      <c r="X15" s="777"/>
      <c r="Y15" s="118"/>
      <c r="Z15" s="118"/>
    </row>
    <row r="16" spans="1:26" ht="15" customHeight="1">
      <c r="A16" s="764"/>
      <c r="B16" s="765"/>
      <c r="C16" s="765"/>
      <c r="D16" s="765"/>
      <c r="E16" s="765"/>
      <c r="F16" s="766"/>
      <c r="G16" s="778"/>
      <c r="H16" s="779"/>
      <c r="I16" s="779"/>
      <c r="J16" s="779"/>
      <c r="K16" s="779"/>
      <c r="L16" s="779"/>
      <c r="M16" s="779"/>
      <c r="N16" s="779"/>
      <c r="O16" s="779"/>
      <c r="P16" s="779"/>
      <c r="Q16" s="779"/>
      <c r="R16" s="779"/>
      <c r="S16" s="779"/>
      <c r="T16" s="779"/>
      <c r="U16" s="779"/>
      <c r="V16" s="779"/>
      <c r="W16" s="779"/>
      <c r="X16" s="780"/>
      <c r="Y16" s="118"/>
      <c r="Z16" s="118"/>
    </row>
    <row r="17" spans="1:33" ht="15" customHeight="1">
      <c r="A17" s="767"/>
      <c r="B17" s="768"/>
      <c r="C17" s="768"/>
      <c r="D17" s="768"/>
      <c r="E17" s="768"/>
      <c r="F17" s="769"/>
      <c r="G17" s="781"/>
      <c r="H17" s="782"/>
      <c r="I17" s="782"/>
      <c r="J17" s="782"/>
      <c r="K17" s="782"/>
      <c r="L17" s="782"/>
      <c r="M17" s="782"/>
      <c r="N17" s="782"/>
      <c r="O17" s="782"/>
      <c r="P17" s="782"/>
      <c r="Q17" s="782"/>
      <c r="R17" s="782"/>
      <c r="S17" s="782"/>
      <c r="T17" s="782"/>
      <c r="U17" s="782"/>
      <c r="V17" s="782"/>
      <c r="W17" s="782"/>
      <c r="X17" s="783"/>
      <c r="Y17" s="118"/>
      <c r="Z17" s="118"/>
    </row>
    <row r="18" spans="1:33" ht="19.5" customHeight="1">
      <c r="A18" s="785" t="s">
        <v>34</v>
      </c>
      <c r="B18" s="788" t="s">
        <v>35</v>
      </c>
      <c r="C18" s="788"/>
      <c r="D18" s="788"/>
      <c r="E18" s="788"/>
      <c r="F18" s="789"/>
      <c r="G18" s="790" t="s">
        <v>29</v>
      </c>
      <c r="H18" s="788"/>
      <c r="I18" s="788"/>
      <c r="J18" s="788"/>
      <c r="K18" s="788"/>
      <c r="L18" s="788"/>
      <c r="M18" s="788"/>
      <c r="N18" s="788"/>
      <c r="O18" s="789"/>
      <c r="P18" s="790" t="s">
        <v>30</v>
      </c>
      <c r="Q18" s="788"/>
      <c r="R18" s="788"/>
      <c r="S18" s="788"/>
      <c r="T18" s="788"/>
      <c r="U18" s="788"/>
      <c r="V18" s="788"/>
      <c r="W18" s="788"/>
      <c r="X18" s="789"/>
      <c r="Y18" s="118"/>
      <c r="Z18" s="118"/>
      <c r="AD18" s="805" t="s">
        <v>323</v>
      </c>
      <c r="AE18" s="805"/>
      <c r="AF18" s="805"/>
      <c r="AG18" s="805"/>
    </row>
    <row r="19" spans="1:33" ht="19.5" customHeight="1">
      <c r="A19" s="786"/>
      <c r="B19" s="120"/>
      <c r="C19" s="121"/>
      <c r="D19" s="121"/>
      <c r="E19" s="121"/>
      <c r="F19" s="122"/>
      <c r="G19" s="120"/>
      <c r="H19" s="121"/>
      <c r="I19" s="121"/>
      <c r="J19" s="121"/>
      <c r="K19" s="121"/>
      <c r="L19" s="121"/>
      <c r="M19" s="121"/>
      <c r="N19" s="121"/>
      <c r="O19" s="122"/>
      <c r="P19" s="121"/>
      <c r="Q19" s="121"/>
      <c r="R19" s="121"/>
      <c r="S19" s="121"/>
      <c r="T19" s="121"/>
      <c r="U19" s="121"/>
      <c r="V19" s="121"/>
      <c r="W19" s="121"/>
      <c r="X19" s="122"/>
      <c r="Y19" s="118"/>
      <c r="Z19" s="118"/>
      <c r="AD19" s="804">
        <f>入力フォーム!C26</f>
        <v>0</v>
      </c>
      <c r="AE19" s="805"/>
      <c r="AF19" s="805"/>
      <c r="AG19" s="805"/>
    </row>
    <row r="20" spans="1:33" ht="19.5" customHeight="1">
      <c r="A20" s="786"/>
      <c r="B20" s="126"/>
      <c r="C20" s="127"/>
      <c r="D20" s="127"/>
      <c r="E20" s="127"/>
      <c r="F20" s="128"/>
      <c r="G20" s="129"/>
      <c r="H20" s="130"/>
      <c r="I20" s="130"/>
      <c r="J20" s="130"/>
      <c r="K20" s="130"/>
      <c r="L20" s="130"/>
      <c r="M20" s="130"/>
      <c r="N20" s="130"/>
      <c r="O20" s="131"/>
      <c r="P20" s="129"/>
      <c r="Q20" s="130"/>
      <c r="R20" s="130"/>
      <c r="S20" s="130"/>
      <c r="T20" s="130"/>
      <c r="U20" s="130"/>
      <c r="V20" s="130"/>
      <c r="W20" s="130"/>
      <c r="X20" s="131"/>
      <c r="Y20" s="118"/>
      <c r="Z20" s="118"/>
    </row>
    <row r="21" spans="1:33" ht="19.5" customHeight="1">
      <c r="A21" s="786"/>
      <c r="B21" s="126"/>
      <c r="C21" s="127"/>
      <c r="D21" s="127"/>
      <c r="E21" s="127"/>
      <c r="F21" s="128"/>
      <c r="G21" s="129"/>
      <c r="H21" s="130"/>
      <c r="I21" s="130"/>
      <c r="J21" s="130"/>
      <c r="K21" s="130"/>
      <c r="L21" s="130"/>
      <c r="M21" s="130"/>
      <c r="N21" s="130"/>
      <c r="O21" s="131"/>
      <c r="P21" s="129"/>
      <c r="Q21" s="130"/>
      <c r="R21" s="130"/>
      <c r="S21" s="130"/>
      <c r="T21" s="130"/>
      <c r="U21" s="130"/>
      <c r="V21" s="130"/>
      <c r="W21" s="130"/>
      <c r="X21" s="131"/>
      <c r="Y21" s="118"/>
      <c r="Z21" s="118"/>
    </row>
    <row r="22" spans="1:33" ht="19.5" customHeight="1">
      <c r="A22" s="786"/>
      <c r="B22" s="126"/>
      <c r="C22" s="127"/>
      <c r="D22" s="127"/>
      <c r="E22" s="127"/>
      <c r="F22" s="128"/>
      <c r="G22" s="129"/>
      <c r="H22" s="130"/>
      <c r="I22" s="130"/>
      <c r="J22" s="130"/>
      <c r="K22" s="130"/>
      <c r="L22" s="130"/>
      <c r="M22" s="130"/>
      <c r="N22" s="130"/>
      <c r="O22" s="131"/>
      <c r="P22" s="129"/>
      <c r="Q22" s="130"/>
      <c r="R22" s="130"/>
      <c r="S22" s="130"/>
      <c r="T22" s="130"/>
      <c r="U22" s="130"/>
      <c r="V22" s="130"/>
      <c r="W22" s="130"/>
      <c r="X22" s="131"/>
      <c r="Y22" s="118"/>
      <c r="Z22" s="118"/>
    </row>
    <row r="23" spans="1:33" ht="19.5" customHeight="1">
      <c r="A23" s="786"/>
      <c r="B23" s="126"/>
      <c r="C23" s="127"/>
      <c r="D23" s="127"/>
      <c r="E23" s="127"/>
      <c r="F23" s="128"/>
      <c r="G23" s="129"/>
      <c r="H23" s="130"/>
      <c r="I23" s="130"/>
      <c r="J23" s="130"/>
      <c r="K23" s="130"/>
      <c r="L23" s="130"/>
      <c r="M23" s="130"/>
      <c r="N23" s="130"/>
      <c r="O23" s="131"/>
      <c r="P23" s="129"/>
      <c r="Q23" s="130"/>
      <c r="R23" s="130"/>
      <c r="S23" s="130"/>
      <c r="T23" s="130"/>
      <c r="U23" s="130"/>
      <c r="V23" s="130"/>
      <c r="W23" s="130"/>
      <c r="X23" s="131"/>
      <c r="Y23" s="118"/>
      <c r="Z23" s="118"/>
      <c r="AD23" s="5"/>
      <c r="AE23" s="5"/>
      <c r="AF23" s="5"/>
      <c r="AG23" s="5"/>
    </row>
    <row r="24" spans="1:33" s="5" customFormat="1" ht="19.5" customHeight="1">
      <c r="A24" s="786"/>
      <c r="B24" s="132"/>
      <c r="C24" s="133"/>
      <c r="D24" s="133"/>
      <c r="E24" s="133"/>
      <c r="F24" s="134"/>
      <c r="G24" s="135"/>
      <c r="H24" s="136"/>
      <c r="I24" s="136"/>
      <c r="J24" s="136"/>
      <c r="K24" s="136"/>
      <c r="L24" s="136"/>
      <c r="M24" s="136"/>
      <c r="N24" s="136"/>
      <c r="O24" s="137"/>
      <c r="P24" s="135"/>
      <c r="Q24" s="136"/>
      <c r="R24" s="136"/>
      <c r="S24" s="136"/>
      <c r="T24" s="136"/>
      <c r="U24" s="136"/>
      <c r="V24" s="136"/>
      <c r="W24" s="136"/>
      <c r="X24" s="137"/>
      <c r="Y24" s="138"/>
      <c r="Z24" s="138"/>
      <c r="AD24" s="2"/>
      <c r="AE24" s="2"/>
      <c r="AF24" s="2"/>
      <c r="AG24" s="2"/>
    </row>
    <row r="25" spans="1:33" ht="17.25" customHeight="1">
      <c r="A25" s="153"/>
      <c r="B25" s="118"/>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D25" s="5"/>
      <c r="AE25" s="5"/>
      <c r="AF25" s="5"/>
      <c r="AG25" s="5"/>
    </row>
    <row r="26" spans="1:33" s="5" customFormat="1" ht="17.25" customHeight="1">
      <c r="A26" s="138" t="s">
        <v>234</v>
      </c>
      <c r="B26" s="138"/>
      <c r="C26" s="138"/>
      <c r="D26" s="138"/>
      <c r="E26" s="138"/>
      <c r="F26" s="138"/>
      <c r="G26" s="140"/>
      <c r="H26" s="796">
        <f>'書式2(副作用・感染症)'!O28</f>
        <v>0</v>
      </c>
      <c r="I26" s="797"/>
      <c r="J26" s="797"/>
      <c r="K26" s="138" t="s">
        <v>232</v>
      </c>
      <c r="L26" s="138"/>
      <c r="M26" s="138"/>
      <c r="N26" s="138"/>
      <c r="O26" s="138"/>
      <c r="P26" s="138"/>
      <c r="Q26" s="138"/>
      <c r="R26" s="138"/>
      <c r="S26" s="140"/>
      <c r="T26" s="796">
        <f>'書式2(副作用・感染症)'!O31</f>
        <v>0</v>
      </c>
      <c r="U26" s="797"/>
      <c r="V26" s="138" t="s">
        <v>214</v>
      </c>
      <c r="W26" s="138"/>
      <c r="X26" s="138"/>
      <c r="Y26" s="138"/>
      <c r="Z26" s="138"/>
    </row>
    <row r="27" spans="1:33" s="5" customFormat="1" ht="17.25" customHeight="1">
      <c r="A27" s="138" t="s">
        <v>345</v>
      </c>
      <c r="B27" s="138"/>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row>
    <row r="28" spans="1:33" s="5" customFormat="1" ht="17.25" customHeight="1">
      <c r="A28" s="138" t="s">
        <v>346</v>
      </c>
      <c r="B28" s="142"/>
      <c r="C28" s="142"/>
      <c r="D28" s="142"/>
      <c r="E28" s="142"/>
      <c r="F28" s="142"/>
      <c r="G28" s="142"/>
      <c r="H28" s="142"/>
      <c r="I28" s="142"/>
      <c r="J28" s="142"/>
      <c r="K28" s="142"/>
      <c r="L28" s="142"/>
      <c r="M28" s="142"/>
      <c r="N28" s="142"/>
      <c r="O28" s="142"/>
      <c r="P28" s="142"/>
      <c r="Q28" s="142"/>
      <c r="R28" s="142"/>
      <c r="S28" s="142"/>
      <c r="T28" s="142"/>
      <c r="U28" s="142"/>
      <c r="V28" s="142"/>
      <c r="W28" s="142"/>
      <c r="X28" s="142"/>
      <c r="Y28" s="138"/>
      <c r="Z28" s="138"/>
    </row>
    <row r="29" spans="1:33" s="5" customFormat="1" ht="17.25" customHeight="1">
      <c r="A29" s="138" t="s">
        <v>215</v>
      </c>
      <c r="B29" s="138"/>
      <c r="C29" s="138"/>
      <c r="D29" s="138"/>
      <c r="E29" s="138"/>
      <c r="F29" s="138"/>
      <c r="G29" s="138"/>
      <c r="H29" s="138"/>
      <c r="I29" s="138"/>
      <c r="J29" s="138"/>
      <c r="K29" s="138"/>
      <c r="L29" s="138"/>
      <c r="M29" s="138"/>
      <c r="N29" s="138"/>
      <c r="O29" s="138"/>
      <c r="P29" s="143">
        <f>入力フォーム!C100</f>
        <v>9</v>
      </c>
      <c r="Q29" s="138" t="s">
        <v>216</v>
      </c>
      <c r="R29" s="138"/>
      <c r="S29" s="143">
        <f>入力フォーム!C101</f>
        <v>4</v>
      </c>
      <c r="T29" s="138" t="s">
        <v>217</v>
      </c>
      <c r="U29" s="138"/>
      <c r="V29" s="138"/>
      <c r="W29" s="138"/>
      <c r="X29" s="138"/>
      <c r="Y29" s="138"/>
      <c r="Z29" s="138"/>
    </row>
    <row r="30" spans="1:33" s="5" customFormat="1" ht="17.25" customHeight="1">
      <c r="A30" s="138" t="s">
        <v>218</v>
      </c>
      <c r="B30" s="138"/>
      <c r="C30" s="138"/>
      <c r="D30" s="138"/>
      <c r="E30" s="138"/>
      <c r="F30" s="138"/>
      <c r="G30" s="138"/>
      <c r="H30" s="138"/>
      <c r="I30" s="138"/>
      <c r="J30" s="138"/>
      <c r="K30" s="138"/>
      <c r="L30" s="138"/>
      <c r="M30" s="138"/>
      <c r="N30" s="138"/>
      <c r="O30" s="138"/>
      <c r="P30" s="138"/>
      <c r="Q30" s="138"/>
      <c r="R30" s="138"/>
      <c r="S30" s="138"/>
      <c r="T30" s="138"/>
      <c r="U30" s="138"/>
      <c r="V30" s="138"/>
      <c r="W30" s="138"/>
      <c r="X30" s="138"/>
      <c r="Y30" s="138"/>
      <c r="Z30" s="138"/>
    </row>
    <row r="31" spans="1:33" s="5" customFormat="1" ht="17.25" customHeight="1">
      <c r="A31" s="138" t="s">
        <v>339</v>
      </c>
      <c r="B31" s="138"/>
      <c r="C31" s="138"/>
      <c r="D31" s="138"/>
      <c r="E31" s="138"/>
      <c r="F31" s="138"/>
      <c r="G31" s="138"/>
      <c r="H31" s="138"/>
      <c r="I31" s="138"/>
      <c r="J31" s="138"/>
      <c r="K31" s="138"/>
      <c r="L31" s="138"/>
      <c r="M31" s="138"/>
      <c r="N31" s="138"/>
      <c r="O31" s="138"/>
      <c r="P31" s="138"/>
      <c r="Q31" s="138"/>
      <c r="R31" s="138"/>
      <c r="S31" s="138"/>
      <c r="T31" s="138"/>
      <c r="U31" s="138"/>
      <c r="V31" s="138"/>
      <c r="W31" s="138"/>
      <c r="X31" s="138"/>
      <c r="Y31" s="138"/>
      <c r="Z31" s="138"/>
    </row>
    <row r="32" spans="1:33" s="5" customFormat="1" ht="9.75" customHeight="1">
      <c r="A32" s="138"/>
      <c r="B32" s="138"/>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row>
    <row r="33" spans="1:26" s="5" customFormat="1" ht="24" customHeight="1">
      <c r="A33" s="138"/>
      <c r="B33" s="138" t="s">
        <v>342</v>
      </c>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row>
    <row r="34" spans="1:26" s="5" customFormat="1" ht="14.25" customHeight="1"/>
    <row r="35" spans="1:26" s="5" customFormat="1" ht="16.5" customHeight="1">
      <c r="K35" s="138" t="s">
        <v>36</v>
      </c>
      <c r="L35" s="138"/>
      <c r="M35" s="138" t="s">
        <v>31</v>
      </c>
      <c r="N35" s="138"/>
      <c r="O35" s="138"/>
      <c r="P35" s="138"/>
      <c r="Q35" s="138"/>
      <c r="R35" s="138"/>
      <c r="S35" s="138"/>
      <c r="T35" s="138"/>
      <c r="U35" s="138"/>
      <c r="V35" s="138"/>
      <c r="W35" s="138"/>
      <c r="X35" s="138"/>
    </row>
    <row r="36" spans="1:26" s="5" customFormat="1" ht="16.5" customHeight="1">
      <c r="K36" s="138"/>
      <c r="L36" s="138"/>
      <c r="M36" s="138" t="s">
        <v>32</v>
      </c>
      <c r="N36" s="138"/>
      <c r="O36" s="138"/>
      <c r="P36" s="138"/>
      <c r="Q36" s="138"/>
      <c r="R36" s="138"/>
      <c r="S36" s="138"/>
      <c r="T36" s="138"/>
      <c r="U36" s="138"/>
      <c r="V36" s="138"/>
      <c r="W36" s="138"/>
      <c r="X36" s="138"/>
    </row>
    <row r="37" spans="1:26" s="5" customFormat="1" ht="16.5" customHeight="1">
      <c r="K37" s="116"/>
      <c r="L37" s="116"/>
      <c r="M37" s="116" t="s">
        <v>33</v>
      </c>
      <c r="N37" s="116"/>
      <c r="O37" s="116" t="s">
        <v>341</v>
      </c>
      <c r="P37" s="116"/>
      <c r="Q37" s="116"/>
      <c r="R37" s="116"/>
      <c r="S37" s="116"/>
      <c r="T37" s="116"/>
      <c r="U37" s="116"/>
      <c r="V37" s="138" t="s">
        <v>73</v>
      </c>
      <c r="W37" s="116"/>
      <c r="X37" s="116"/>
    </row>
    <row r="38" spans="1:26" s="5" customFormat="1" ht="16.5" customHeight="1">
      <c r="K38" s="116"/>
      <c r="L38" s="116"/>
      <c r="M38" s="116"/>
      <c r="N38" s="116"/>
      <c r="O38" s="116"/>
      <c r="P38" s="116"/>
      <c r="Q38" s="116"/>
      <c r="R38" s="116"/>
      <c r="S38" s="116"/>
      <c r="T38" s="116"/>
      <c r="U38" s="116"/>
      <c r="V38" s="116"/>
      <c r="W38" s="116"/>
      <c r="X38" s="116"/>
    </row>
    <row r="39" spans="1:26" s="5" customFormat="1" ht="12" customHeight="1">
      <c r="K39" s="116"/>
      <c r="L39" s="116"/>
      <c r="M39" s="116"/>
      <c r="N39" s="116"/>
      <c r="O39" s="116"/>
      <c r="P39" s="116"/>
      <c r="Q39" s="116"/>
      <c r="R39" s="116"/>
      <c r="S39" s="116"/>
      <c r="T39" s="116"/>
      <c r="U39" s="116"/>
      <c r="V39" s="116"/>
      <c r="W39" s="116"/>
      <c r="X39" s="116"/>
    </row>
    <row r="40" spans="1:26" s="5" customFormat="1" ht="16.5" customHeight="1">
      <c r="K40" s="138" t="s">
        <v>37</v>
      </c>
      <c r="L40" s="138"/>
      <c r="M40" s="759" t="str">
        <f>入力フォーム!C102</f>
        <v>東京都○○○区○○○１－２－３</v>
      </c>
      <c r="N40" s="759"/>
      <c r="O40" s="759"/>
      <c r="P40" s="759"/>
      <c r="Q40" s="759"/>
      <c r="R40" s="759"/>
      <c r="S40" s="759"/>
      <c r="T40" s="759"/>
      <c r="U40" s="759"/>
      <c r="V40" s="759"/>
      <c r="W40" s="759"/>
      <c r="X40" s="759"/>
    </row>
    <row r="41" spans="1:26" s="5" customFormat="1" ht="16.5" customHeight="1">
      <c r="K41" s="138"/>
      <c r="L41" s="138"/>
      <c r="M41" s="759" t="str">
        <f>入力フォーム!C103</f>
        <v>株式会社○○○○○○○</v>
      </c>
      <c r="N41" s="759"/>
      <c r="O41" s="759"/>
      <c r="P41" s="759"/>
      <c r="Q41" s="759"/>
      <c r="R41" s="759"/>
      <c r="S41" s="759"/>
      <c r="T41" s="759"/>
      <c r="U41" s="759"/>
      <c r="V41" s="759"/>
      <c r="W41" s="759"/>
      <c r="X41" s="759"/>
    </row>
    <row r="42" spans="1:26" s="5" customFormat="1" ht="16.5" customHeight="1">
      <c r="K42" s="138"/>
      <c r="L42" s="138"/>
      <c r="M42" s="760" t="str">
        <f>入力フォーム!C104</f>
        <v>代表取締役社長　△△　△△</v>
      </c>
      <c r="N42" s="760"/>
      <c r="O42" s="760"/>
      <c r="P42" s="760"/>
      <c r="Q42" s="760"/>
      <c r="R42" s="760"/>
      <c r="S42" s="760"/>
      <c r="T42" s="760"/>
      <c r="U42" s="760"/>
      <c r="V42" s="138" t="s">
        <v>73</v>
      </c>
      <c r="W42" s="138"/>
      <c r="X42" s="138"/>
    </row>
    <row r="43" spans="1:26" s="5" customFormat="1" ht="16.5" customHeight="1">
      <c r="K43" s="138"/>
      <c r="L43" s="138"/>
      <c r="M43" s="154"/>
      <c r="N43" s="147"/>
      <c r="O43" s="147"/>
      <c r="P43" s="147"/>
      <c r="Q43" s="147"/>
      <c r="R43" s="147"/>
      <c r="S43" s="147"/>
      <c r="T43" s="147"/>
      <c r="U43" s="147"/>
      <c r="V43" s="138"/>
      <c r="W43" s="138"/>
      <c r="X43" s="138"/>
    </row>
    <row r="44" spans="1:26" s="5" customFormat="1" ht="12" customHeight="1">
      <c r="K44" s="138"/>
      <c r="L44" s="138"/>
      <c r="M44" s="138"/>
      <c r="N44" s="138"/>
      <c r="O44" s="138"/>
      <c r="P44" s="138"/>
      <c r="Q44" s="138"/>
      <c r="R44" s="138"/>
      <c r="S44" s="138"/>
      <c r="T44" s="138"/>
      <c r="U44" s="138"/>
      <c r="V44" s="138"/>
      <c r="W44" s="138"/>
      <c r="X44" s="138"/>
    </row>
    <row r="45" spans="1:26" s="5" customFormat="1" ht="16.5" customHeight="1">
      <c r="K45" s="138" t="s">
        <v>38</v>
      </c>
      <c r="L45" s="138"/>
      <c r="M45" s="759" t="str">
        <f>入力フォーム!C105</f>
        <v>東京都○○○区○○○４－５－６</v>
      </c>
      <c r="N45" s="759"/>
      <c r="O45" s="759"/>
      <c r="P45" s="759"/>
      <c r="Q45" s="759"/>
      <c r="R45" s="759"/>
      <c r="S45" s="759"/>
      <c r="T45" s="759"/>
      <c r="U45" s="759"/>
      <c r="V45" s="759"/>
      <c r="W45" s="759"/>
      <c r="X45" s="759"/>
    </row>
    <row r="46" spans="1:26" s="5" customFormat="1" ht="16.5" customHeight="1">
      <c r="K46" s="138"/>
      <c r="L46" s="138"/>
      <c r="M46" s="759" t="str">
        <f>入力フォーム!C106</f>
        <v>株式会社×××××××</v>
      </c>
      <c r="N46" s="759"/>
      <c r="O46" s="759"/>
      <c r="P46" s="759"/>
      <c r="Q46" s="759"/>
      <c r="R46" s="759"/>
      <c r="S46" s="759"/>
      <c r="T46" s="759"/>
      <c r="U46" s="759"/>
      <c r="V46" s="759"/>
      <c r="W46" s="759"/>
      <c r="X46" s="759"/>
    </row>
    <row r="47" spans="1:26" s="5" customFormat="1" ht="16.5" customHeight="1">
      <c r="K47" s="138"/>
      <c r="L47" s="138"/>
      <c r="M47" s="760" t="str">
        <f>入力フォーム!C107</f>
        <v>代表取締役社長　●●　●●</v>
      </c>
      <c r="N47" s="759"/>
      <c r="O47" s="759"/>
      <c r="P47" s="759"/>
      <c r="Q47" s="759"/>
      <c r="R47" s="759"/>
      <c r="S47" s="759"/>
      <c r="T47" s="759"/>
      <c r="U47" s="759"/>
      <c r="V47" s="138" t="s">
        <v>73</v>
      </c>
      <c r="W47" s="138"/>
      <c r="X47" s="138"/>
    </row>
    <row r="48" spans="1:26" s="5" customFormat="1" ht="12" customHeight="1">
      <c r="K48" s="116"/>
      <c r="L48" s="116"/>
      <c r="M48" s="116"/>
      <c r="N48" s="116"/>
      <c r="O48" s="116"/>
      <c r="P48" s="116"/>
      <c r="Q48" s="116"/>
      <c r="R48" s="116"/>
      <c r="S48" s="116"/>
      <c r="T48" s="116"/>
      <c r="U48" s="116"/>
      <c r="V48" s="116"/>
      <c r="W48" s="116"/>
      <c r="X48" s="116"/>
    </row>
    <row r="49" spans="30:33" s="5" customFormat="1" ht="18" customHeight="1"/>
    <row r="50" spans="30:33" s="5" customFormat="1" ht="18" customHeight="1"/>
    <row r="51" spans="30:33" s="5" customFormat="1" ht="18" customHeight="1"/>
    <row r="52" spans="30:33" s="5" customFormat="1" ht="18" customHeight="1"/>
    <row r="53" spans="30:33" s="5" customFormat="1" ht="18" customHeight="1"/>
    <row r="54" spans="30:33" s="5" customFormat="1" ht="18" customHeight="1"/>
    <row r="55" spans="30:33" s="5" customFormat="1" ht="18" customHeight="1">
      <c r="AD55" s="2"/>
      <c r="AE55" s="2"/>
      <c r="AF55" s="2"/>
      <c r="AG55" s="2"/>
    </row>
  </sheetData>
  <sheetProtection sheet="1" objects="1" scenarios="1" formatCells="0" selectLockedCells="1"/>
  <mergeCells count="21">
    <mergeCell ref="A15:F17"/>
    <mergeCell ref="M47:U47"/>
    <mergeCell ref="H26:J26"/>
    <mergeCell ref="T26:U26"/>
    <mergeCell ref="G15:X17"/>
    <mergeCell ref="M41:X41"/>
    <mergeCell ref="M42:U42"/>
    <mergeCell ref="M46:X46"/>
    <mergeCell ref="M40:X40"/>
    <mergeCell ref="M45:X45"/>
    <mergeCell ref="S1:X1"/>
    <mergeCell ref="P1:R1"/>
    <mergeCell ref="A5:X5"/>
    <mergeCell ref="A7:X11"/>
    <mergeCell ref="P2:R3"/>
    <mergeCell ref="AD18:AG18"/>
    <mergeCell ref="AD19:AG19"/>
    <mergeCell ref="A18:A24"/>
    <mergeCell ref="B18:F18"/>
    <mergeCell ref="G18:O18"/>
    <mergeCell ref="P18:X18"/>
  </mergeCells>
  <phoneticPr fontId="3"/>
  <dataValidations count="1">
    <dataValidation type="list" allowBlank="1" showInputMessage="1" showErrorMessage="1" sqref="S3" xr:uid="{FBBAF6E0-6037-4FF9-B76D-F79D0F17A67A}">
      <formula1>"□,■"</formula1>
    </dataValidation>
  </dataValidations>
  <printOptions horizontalCentered="1"/>
  <pageMargins left="0.39370078740157483" right="0.39370078740157483" top="0.78740157480314965" bottom="0.39370078740157483" header="0.27559055118110237" footer="0.51181102362204722"/>
  <pageSetup paperSize="9" orientation="portrait"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33156-A8A5-445D-899D-DA4E03CABB94}">
  <sheetPr>
    <pageSetUpPr fitToPage="1"/>
  </sheetPr>
  <dimension ref="A1:Z31"/>
  <sheetViews>
    <sheetView zoomScaleNormal="100" workbookViewId="0">
      <selection activeCell="P5" sqref="P5:X5"/>
    </sheetView>
  </sheetViews>
  <sheetFormatPr defaultColWidth="3.625" defaultRowHeight="15.95" customHeight="1"/>
  <cols>
    <col min="1" max="23" width="3.625" style="2" customWidth="1"/>
    <col min="24" max="24" width="5.625" style="2" customWidth="1"/>
    <col min="25" max="16384" width="3.625" style="2"/>
  </cols>
  <sheetData>
    <row r="1" spans="1:24" ht="15.95" customHeight="1">
      <c r="A1" s="1" t="s">
        <v>406</v>
      </c>
      <c r="P1" s="684" t="s">
        <v>69</v>
      </c>
      <c r="Q1" s="685"/>
      <c r="R1" s="806"/>
      <c r="S1" s="684">
        <f>入力フォーム!C8</f>
        <v>0</v>
      </c>
      <c r="T1" s="807"/>
      <c r="U1" s="807"/>
      <c r="V1" s="807"/>
      <c r="W1" s="807"/>
      <c r="X1" s="808"/>
    </row>
    <row r="2" spans="1:24" ht="15.95" customHeight="1">
      <c r="A2" s="239" t="s">
        <v>382</v>
      </c>
      <c r="P2" s="688" t="s">
        <v>70</v>
      </c>
      <c r="Q2" s="689"/>
      <c r="R2" s="690"/>
      <c r="S2" s="223" t="str">
        <f>入力フォーム!C9</f>
        <v>□</v>
      </c>
      <c r="T2" s="110" t="s">
        <v>142</v>
      </c>
      <c r="V2" s="58" t="str">
        <f>入力フォーム!C10</f>
        <v>□</v>
      </c>
      <c r="W2" s="110" t="s">
        <v>141</v>
      </c>
      <c r="X2" s="224"/>
    </row>
    <row r="3" spans="1:24" s="172" customFormat="1" ht="18" customHeight="1">
      <c r="A3" s="239" t="s">
        <v>81</v>
      </c>
      <c r="B3" s="171"/>
      <c r="C3" s="171"/>
      <c r="D3" s="171"/>
      <c r="E3" s="171"/>
      <c r="F3" s="171"/>
      <c r="G3" s="171"/>
      <c r="P3" s="691"/>
      <c r="Q3" s="692"/>
      <c r="R3" s="693"/>
      <c r="S3" s="225" t="str">
        <f>入力フォーム!C11</f>
        <v>□</v>
      </c>
      <c r="T3" s="226" t="s">
        <v>349</v>
      </c>
      <c r="U3" s="167"/>
      <c r="V3" s="167"/>
      <c r="W3" s="167"/>
      <c r="X3" s="169"/>
    </row>
    <row r="4" spans="1:24" ht="18" customHeight="1">
      <c r="A4" s="91"/>
    </row>
    <row r="5" spans="1:24" ht="14.25" customHeight="1">
      <c r="P5" s="809" t="s">
        <v>562</v>
      </c>
      <c r="Q5" s="809"/>
      <c r="R5" s="809"/>
      <c r="S5" s="809"/>
      <c r="T5" s="809"/>
      <c r="U5" s="809"/>
      <c r="V5" s="809"/>
      <c r="W5" s="809"/>
      <c r="X5" s="809"/>
    </row>
    <row r="6" spans="1:24" ht="21" customHeight="1"/>
    <row r="7" spans="1:24" ht="23.25" customHeight="1">
      <c r="A7" s="635" t="s">
        <v>408</v>
      </c>
      <c r="B7" s="635"/>
      <c r="C7" s="635"/>
      <c r="D7" s="635"/>
      <c r="E7" s="635"/>
      <c r="F7" s="635"/>
      <c r="G7" s="635"/>
      <c r="H7" s="635"/>
      <c r="I7" s="635"/>
      <c r="J7" s="635"/>
      <c r="K7" s="635"/>
      <c r="L7" s="635"/>
      <c r="M7" s="635"/>
      <c r="N7" s="635"/>
      <c r="O7" s="635"/>
      <c r="P7" s="635"/>
      <c r="Q7" s="635"/>
      <c r="R7" s="635"/>
      <c r="S7" s="635"/>
      <c r="T7" s="635"/>
      <c r="U7" s="635"/>
      <c r="V7" s="635"/>
      <c r="W7" s="635"/>
      <c r="X7" s="635"/>
    </row>
    <row r="8" spans="1:24" ht="18.75" customHeight="1"/>
    <row r="9" spans="1:24" ht="18" customHeight="1">
      <c r="A9" s="5" t="s">
        <v>63</v>
      </c>
      <c r="B9" s="5"/>
      <c r="C9" s="5"/>
      <c r="D9" s="5"/>
      <c r="E9" s="5"/>
      <c r="F9" s="5"/>
      <c r="G9" s="5"/>
      <c r="H9" s="5"/>
      <c r="I9" s="5"/>
      <c r="J9" s="5"/>
      <c r="K9" s="5"/>
      <c r="L9" s="5"/>
      <c r="M9" s="5"/>
      <c r="N9" s="5"/>
      <c r="O9" s="5"/>
      <c r="P9" s="5"/>
      <c r="Q9" s="5"/>
      <c r="R9" s="5"/>
      <c r="S9" s="5"/>
      <c r="T9" s="5"/>
      <c r="U9" s="5"/>
      <c r="V9" s="5"/>
      <c r="W9" s="5"/>
      <c r="X9" s="5"/>
    </row>
    <row r="10" spans="1:24" ht="10.5" customHeight="1">
      <c r="A10" s="5"/>
      <c r="B10" s="5"/>
      <c r="C10" s="5"/>
      <c r="D10" s="5"/>
      <c r="E10" s="5"/>
      <c r="F10" s="5"/>
      <c r="G10" s="5"/>
      <c r="H10" s="5"/>
      <c r="I10" s="5"/>
      <c r="J10" s="5"/>
      <c r="K10" s="5"/>
      <c r="L10" s="5"/>
      <c r="M10" s="5"/>
      <c r="N10" s="5"/>
      <c r="O10" s="5"/>
      <c r="P10" s="5"/>
      <c r="Q10" s="5"/>
      <c r="R10" s="5"/>
      <c r="S10" s="5"/>
      <c r="T10" s="5"/>
      <c r="U10" s="5"/>
      <c r="V10" s="5"/>
      <c r="W10" s="5"/>
      <c r="X10" s="5"/>
    </row>
    <row r="11" spans="1:24" ht="19.5" customHeight="1">
      <c r="A11" s="5" t="s">
        <v>409</v>
      </c>
      <c r="B11" s="5"/>
      <c r="C11" s="5"/>
      <c r="D11" s="5"/>
      <c r="E11" s="5"/>
      <c r="F11" s="5"/>
      <c r="G11" s="5"/>
      <c r="H11" s="5"/>
      <c r="I11" s="5"/>
      <c r="J11" s="5"/>
      <c r="K11" s="5"/>
      <c r="L11" s="5"/>
      <c r="M11" s="5"/>
      <c r="N11" s="5"/>
      <c r="O11" s="5"/>
      <c r="P11" s="5"/>
      <c r="Q11" s="5"/>
      <c r="R11" s="5"/>
      <c r="S11" s="5"/>
      <c r="T11" s="5"/>
      <c r="U11" s="5"/>
      <c r="V11" s="5"/>
      <c r="W11" s="5"/>
      <c r="X11" s="5"/>
    </row>
    <row r="12" spans="1:24" ht="19.5" customHeight="1">
      <c r="A12" s="5"/>
      <c r="B12" s="5"/>
      <c r="C12" s="5"/>
      <c r="D12" s="5"/>
      <c r="E12" s="5"/>
      <c r="F12" s="5"/>
      <c r="G12" s="5"/>
      <c r="H12" s="5"/>
      <c r="I12" s="5"/>
      <c r="J12" s="5"/>
      <c r="K12" s="5"/>
      <c r="L12" s="5"/>
      <c r="M12" s="5"/>
      <c r="N12" s="5" t="s">
        <v>386</v>
      </c>
      <c r="O12" s="5"/>
      <c r="P12" s="5"/>
      <c r="Q12" s="5"/>
      <c r="R12" s="5"/>
      <c r="S12" s="5"/>
      <c r="T12" s="5"/>
      <c r="U12" s="5"/>
      <c r="V12" s="5"/>
      <c r="W12" s="5"/>
      <c r="X12" s="5"/>
    </row>
    <row r="13" spans="1:24" ht="21" customHeight="1">
      <c r="A13" s="5"/>
      <c r="B13" s="5"/>
      <c r="C13" s="5"/>
      <c r="D13" s="5"/>
      <c r="E13" s="5"/>
      <c r="F13" s="5"/>
      <c r="G13" s="5"/>
      <c r="H13" s="5"/>
      <c r="I13" s="5"/>
      <c r="J13" s="5"/>
      <c r="K13" s="5"/>
      <c r="L13" s="5"/>
      <c r="M13" s="5"/>
      <c r="N13" s="5" t="s">
        <v>95</v>
      </c>
      <c r="O13" s="5"/>
      <c r="P13" s="5"/>
      <c r="Q13" s="697" t="str">
        <f>入力フォーム!C15</f>
        <v>◯◯◯◯◯科</v>
      </c>
      <c r="R13" s="810"/>
      <c r="S13" s="810"/>
      <c r="T13" s="810"/>
      <c r="U13" s="810"/>
      <c r="V13" s="810"/>
      <c r="W13" s="810"/>
      <c r="X13" s="810"/>
    </row>
    <row r="14" spans="1:24" ht="21" customHeight="1">
      <c r="A14" s="5"/>
      <c r="B14" s="5"/>
      <c r="C14" s="5"/>
      <c r="D14" s="5"/>
      <c r="E14" s="5"/>
      <c r="F14" s="5"/>
      <c r="G14" s="5"/>
      <c r="H14" s="5"/>
      <c r="I14" s="5"/>
      <c r="J14" s="5"/>
      <c r="K14" s="5"/>
      <c r="L14" s="5"/>
      <c r="M14" s="5"/>
      <c r="N14" s="5" t="s">
        <v>387</v>
      </c>
      <c r="O14" s="5"/>
      <c r="P14" s="5"/>
      <c r="Q14" s="697" t="str">
        <f>入力フォーム!C16</f>
        <v>△△　△△</v>
      </c>
      <c r="R14" s="810"/>
      <c r="S14" s="810"/>
      <c r="T14" s="810"/>
      <c r="U14" s="810"/>
      <c r="V14" s="810"/>
      <c r="W14" s="810"/>
      <c r="X14" s="810"/>
    </row>
    <row r="15" spans="1:24" ht="27" customHeight="1">
      <c r="A15" s="5"/>
      <c r="B15" s="5"/>
      <c r="C15" s="5"/>
      <c r="D15" s="5"/>
      <c r="E15" s="5"/>
      <c r="F15" s="5"/>
      <c r="G15" s="5"/>
      <c r="H15" s="5"/>
      <c r="I15" s="5"/>
      <c r="J15" s="5"/>
      <c r="K15" s="5"/>
      <c r="L15" s="5"/>
      <c r="M15" s="5"/>
      <c r="N15" s="5"/>
      <c r="O15" s="5"/>
      <c r="P15" s="5"/>
      <c r="Q15" s="5"/>
      <c r="R15" s="5"/>
      <c r="S15" s="5"/>
      <c r="T15" s="5"/>
      <c r="U15" s="5"/>
      <c r="V15" s="5"/>
      <c r="W15" s="5"/>
      <c r="X15" s="5"/>
    </row>
    <row r="16" spans="1:24" ht="21" customHeight="1">
      <c r="A16" s="5" t="s">
        <v>414</v>
      </c>
      <c r="B16" s="5"/>
      <c r="C16" s="5"/>
      <c r="D16" s="5"/>
      <c r="E16" s="5"/>
      <c r="F16" s="158"/>
      <c r="G16" s="158"/>
      <c r="H16" s="158"/>
      <c r="I16" s="158"/>
      <c r="J16" s="158"/>
      <c r="K16" s="158"/>
      <c r="L16" s="158"/>
      <c r="M16" s="5"/>
      <c r="N16" s="5"/>
      <c r="O16" s="5"/>
      <c r="P16" s="5"/>
      <c r="Q16" s="5"/>
      <c r="R16" s="5"/>
      <c r="S16" s="5"/>
      <c r="T16" s="5"/>
      <c r="U16" s="5"/>
      <c r="V16" s="5"/>
    </row>
    <row r="17" spans="1:26" ht="15" customHeight="1">
      <c r="A17" s="5"/>
      <c r="B17" s="5"/>
      <c r="C17" s="5"/>
      <c r="D17" s="5"/>
      <c r="E17" s="5"/>
      <c r="F17" s="5"/>
      <c r="G17" s="5"/>
      <c r="H17" s="5"/>
      <c r="I17" s="5"/>
      <c r="J17" s="5"/>
      <c r="K17" s="5"/>
      <c r="L17" s="5"/>
      <c r="M17" s="5"/>
      <c r="N17" s="5"/>
      <c r="O17" s="5"/>
      <c r="P17" s="5"/>
      <c r="Q17" s="5"/>
      <c r="R17" s="5"/>
      <c r="S17" s="5"/>
      <c r="T17" s="5"/>
      <c r="U17" s="5"/>
      <c r="V17" s="5"/>
      <c r="W17" s="5"/>
      <c r="X17" s="5"/>
    </row>
    <row r="18" spans="1:26" ht="15" customHeight="1">
      <c r="A18" s="5"/>
      <c r="B18" s="5"/>
      <c r="C18" s="5"/>
      <c r="D18" s="5"/>
      <c r="E18" s="5"/>
      <c r="F18" s="5"/>
      <c r="G18" s="5"/>
      <c r="H18" s="5"/>
      <c r="I18" s="5"/>
      <c r="J18" s="5"/>
      <c r="K18" s="5"/>
      <c r="L18" s="5" t="s">
        <v>74</v>
      </c>
      <c r="M18" s="5"/>
      <c r="N18" s="5"/>
      <c r="O18" s="5"/>
      <c r="P18" s="5"/>
      <c r="Q18" s="5"/>
      <c r="R18" s="5"/>
      <c r="S18" s="5"/>
      <c r="T18" s="5"/>
      <c r="U18" s="5"/>
      <c r="V18" s="5"/>
      <c r="W18" s="5"/>
      <c r="X18" s="5"/>
    </row>
    <row r="19" spans="1:26" ht="15" customHeight="1"/>
    <row r="20" spans="1:26" ht="29.25" customHeight="1">
      <c r="A20" s="811" t="s">
        <v>8</v>
      </c>
      <c r="B20" s="812"/>
      <c r="C20" s="812"/>
      <c r="D20" s="812"/>
      <c r="E20" s="812"/>
      <c r="F20" s="813"/>
      <c r="G20" s="59" t="str">
        <f>入力フォーム!C19</f>
        <v>□</v>
      </c>
      <c r="H20" s="9" t="s">
        <v>143</v>
      </c>
      <c r="I20" s="9"/>
      <c r="J20" s="9"/>
      <c r="K20" s="9"/>
      <c r="L20" s="9"/>
      <c r="M20" s="59" t="str">
        <f>入力フォーム!C20</f>
        <v>□</v>
      </c>
      <c r="N20" s="9" t="s">
        <v>144</v>
      </c>
      <c r="O20" s="9"/>
      <c r="P20" s="9"/>
      <c r="Q20" s="9"/>
      <c r="R20" s="9"/>
      <c r="S20" s="9"/>
      <c r="T20" s="59" t="str">
        <f>入力フォーム!C21</f>
        <v>□</v>
      </c>
      <c r="U20" s="9" t="s">
        <v>556</v>
      </c>
      <c r="V20" s="9"/>
      <c r="W20" s="9"/>
      <c r="X20" s="10"/>
    </row>
    <row r="21" spans="1:26" ht="29.25" customHeight="1">
      <c r="A21" s="811" t="s">
        <v>391</v>
      </c>
      <c r="B21" s="812"/>
      <c r="C21" s="812"/>
      <c r="D21" s="812"/>
      <c r="E21" s="812"/>
      <c r="F21" s="813"/>
      <c r="G21" s="611" t="str">
        <f>入力フォーム!C13</f>
        <v>株式会社○○○○○○○</v>
      </c>
      <c r="H21" s="807"/>
      <c r="I21" s="807"/>
      <c r="J21" s="807"/>
      <c r="K21" s="807"/>
      <c r="L21" s="807"/>
      <c r="M21" s="807"/>
      <c r="N21" s="807"/>
      <c r="O21" s="807"/>
      <c r="P21" s="807"/>
      <c r="Q21" s="807"/>
      <c r="R21" s="807"/>
      <c r="S21" s="807"/>
      <c r="T21" s="807"/>
      <c r="U21" s="807"/>
      <c r="V21" s="807"/>
      <c r="W21" s="807"/>
      <c r="X21" s="808"/>
    </row>
    <row r="22" spans="1:26" ht="29.25" customHeight="1">
      <c r="A22" s="646" t="s">
        <v>405</v>
      </c>
      <c r="B22" s="647"/>
      <c r="C22" s="647"/>
      <c r="D22" s="647"/>
      <c r="E22" s="647"/>
      <c r="F22" s="648"/>
      <c r="G22" s="815" t="str">
        <f>入力フォーム!C23</f>
        <v>○○○○○○</v>
      </c>
      <c r="H22" s="816"/>
      <c r="I22" s="816"/>
      <c r="J22" s="816"/>
      <c r="K22" s="816"/>
      <c r="L22" s="816"/>
      <c r="M22" s="816"/>
      <c r="N22" s="816"/>
      <c r="O22" s="816"/>
      <c r="P22" s="816"/>
      <c r="Q22" s="816"/>
      <c r="R22" s="816"/>
      <c r="S22" s="816"/>
      <c r="T22" s="816"/>
      <c r="U22" s="816"/>
      <c r="V22" s="816"/>
      <c r="W22" s="816"/>
      <c r="X22" s="817"/>
    </row>
    <row r="23" spans="1:26" ht="29.25" customHeight="1">
      <c r="A23" s="645" t="s">
        <v>9</v>
      </c>
      <c r="B23" s="583"/>
      <c r="C23" s="583"/>
      <c r="D23" s="583"/>
      <c r="E23" s="583"/>
      <c r="F23" s="584"/>
      <c r="G23" s="575" t="str">
        <f>入力フォーム!C24</f>
        <v>□□□□□□</v>
      </c>
      <c r="H23" s="576"/>
      <c r="I23" s="576"/>
      <c r="J23" s="576"/>
      <c r="K23" s="576"/>
      <c r="L23" s="576"/>
      <c r="M23" s="576"/>
      <c r="N23" s="576"/>
      <c r="O23" s="576"/>
      <c r="P23" s="576"/>
      <c r="Q23" s="576"/>
      <c r="R23" s="576"/>
      <c r="S23" s="576"/>
      <c r="T23" s="576"/>
      <c r="U23" s="576"/>
      <c r="V23" s="576"/>
      <c r="W23" s="576"/>
      <c r="X23" s="577"/>
    </row>
    <row r="24" spans="1:26" ht="29.25" customHeight="1">
      <c r="A24" s="588"/>
      <c r="B24" s="589"/>
      <c r="C24" s="589"/>
      <c r="D24" s="589"/>
      <c r="E24" s="589"/>
      <c r="F24" s="590"/>
      <c r="G24" s="578"/>
      <c r="H24" s="579"/>
      <c r="I24" s="579"/>
      <c r="J24" s="579"/>
      <c r="K24" s="579"/>
      <c r="L24" s="579"/>
      <c r="M24" s="579"/>
      <c r="N24" s="579"/>
      <c r="O24" s="579"/>
      <c r="P24" s="579"/>
      <c r="Q24" s="579"/>
      <c r="R24" s="579"/>
      <c r="S24" s="579"/>
      <c r="T24" s="579"/>
      <c r="U24" s="579"/>
      <c r="V24" s="579"/>
      <c r="W24" s="579"/>
      <c r="X24" s="580"/>
    </row>
    <row r="25" spans="1:26" ht="29.25" customHeight="1">
      <c r="A25" s="811" t="s">
        <v>379</v>
      </c>
      <c r="B25" s="812"/>
      <c r="C25" s="812"/>
      <c r="D25" s="812"/>
      <c r="E25" s="812"/>
      <c r="F25" s="813"/>
      <c r="G25" s="242"/>
      <c r="H25" s="818" t="str">
        <f>'書式9-1（進捗状況確認書(9月・3月)）'!L13</f>
        <v/>
      </c>
      <c r="I25" s="818"/>
      <c r="J25" s="818"/>
      <c r="K25" s="818"/>
      <c r="L25" s="17" t="s">
        <v>410</v>
      </c>
      <c r="M25" s="17"/>
      <c r="N25" s="17"/>
      <c r="O25" s="17"/>
      <c r="P25" s="17"/>
      <c r="Q25" s="17"/>
      <c r="R25" s="17"/>
      <c r="S25" s="17"/>
      <c r="T25" s="17"/>
      <c r="U25" s="17"/>
      <c r="V25" s="17"/>
      <c r="W25" s="17"/>
      <c r="X25" s="61"/>
    </row>
    <row r="26" spans="1:26" ht="29.25" customHeight="1">
      <c r="A26" s="811" t="s">
        <v>411</v>
      </c>
      <c r="B26" s="812"/>
      <c r="C26" s="812"/>
      <c r="D26" s="812"/>
      <c r="E26" s="812"/>
      <c r="F26" s="813"/>
      <c r="G26" s="9"/>
      <c r="H26" s="814"/>
      <c r="I26" s="814"/>
      <c r="J26" s="814"/>
      <c r="K26" s="814"/>
      <c r="L26" s="9" t="s">
        <v>410</v>
      </c>
      <c r="M26" s="9"/>
      <c r="N26" s="9"/>
      <c r="O26" s="9"/>
      <c r="P26" s="9"/>
      <c r="Q26" s="9"/>
      <c r="R26" s="243"/>
      <c r="S26" s="243"/>
      <c r="T26" s="9"/>
      <c r="U26" s="9"/>
      <c r="V26" s="9"/>
      <c r="W26" s="9"/>
      <c r="X26" s="10"/>
    </row>
    <row r="27" spans="1:26" ht="29.25" customHeight="1">
      <c r="A27" s="811" t="s">
        <v>412</v>
      </c>
      <c r="B27" s="812"/>
      <c r="C27" s="812"/>
      <c r="D27" s="812"/>
      <c r="E27" s="812"/>
      <c r="F27" s="813"/>
      <c r="G27" s="819">
        <f>'書式9-1（進捗状況確認書(9月・3月)）'!G$16</f>
        <v>0</v>
      </c>
      <c r="H27" s="820"/>
      <c r="I27" s="820"/>
      <c r="J27" s="820"/>
      <c r="K27" s="820"/>
      <c r="L27" s="820"/>
      <c r="M27" s="820"/>
      <c r="N27" s="820"/>
      <c r="O27" s="820"/>
      <c r="P27" s="227" t="s">
        <v>351</v>
      </c>
      <c r="Q27" s="820" t="str">
        <f>'書式9-1（進捗状況確認書(9月・3月)）'!Q$16</f>
        <v/>
      </c>
      <c r="R27" s="820"/>
      <c r="S27" s="820"/>
      <c r="T27" s="820"/>
      <c r="U27" s="820"/>
      <c r="V27" s="820"/>
      <c r="W27" s="820"/>
      <c r="X27" s="821"/>
    </row>
    <row r="28" spans="1:26" ht="29.25" customHeight="1">
      <c r="A28" s="811" t="s">
        <v>413</v>
      </c>
      <c r="B28" s="812"/>
      <c r="C28" s="812"/>
      <c r="D28" s="812"/>
      <c r="E28" s="812"/>
      <c r="F28" s="813"/>
      <c r="G28" s="212" t="s">
        <v>407</v>
      </c>
      <c r="H28" s="9" t="s">
        <v>415</v>
      </c>
      <c r="I28" s="9"/>
      <c r="J28" s="9"/>
      <c r="K28" s="9"/>
      <c r="L28" s="244"/>
      <c r="M28" s="114" t="s">
        <v>120</v>
      </c>
      <c r="N28" s="9" t="s">
        <v>416</v>
      </c>
      <c r="O28" s="9"/>
      <c r="P28" s="9"/>
      <c r="Q28" s="9"/>
      <c r="R28" s="9"/>
      <c r="S28" s="9"/>
      <c r="T28" s="9"/>
      <c r="U28" s="9"/>
      <c r="V28" s="9"/>
      <c r="W28" s="9"/>
      <c r="X28" s="10"/>
      <c r="Z28" s="8"/>
    </row>
    <row r="29" spans="1:26" ht="21" customHeight="1">
      <c r="A29" s="8"/>
      <c r="G29" s="8"/>
    </row>
    <row r="30" spans="1:26" ht="15" customHeight="1">
      <c r="A30" s="8"/>
      <c r="B30" s="8"/>
      <c r="U30" s="822"/>
      <c r="V30" s="822"/>
      <c r="W30" s="822"/>
      <c r="X30" s="822"/>
    </row>
    <row r="31" spans="1:26" ht="15.75" customHeight="1">
      <c r="A31" s="8"/>
    </row>
  </sheetData>
  <sheetProtection sheet="1" formatCells="0"/>
  <mergeCells count="23">
    <mergeCell ref="A27:F27"/>
    <mergeCell ref="G27:O27"/>
    <mergeCell ref="Q27:X27"/>
    <mergeCell ref="A28:F28"/>
    <mergeCell ref="U30:X30"/>
    <mergeCell ref="A26:F26"/>
    <mergeCell ref="H26:K26"/>
    <mergeCell ref="Q14:X14"/>
    <mergeCell ref="A20:F20"/>
    <mergeCell ref="A21:F21"/>
    <mergeCell ref="G21:X21"/>
    <mergeCell ref="A22:F22"/>
    <mergeCell ref="G22:X22"/>
    <mergeCell ref="A23:F24"/>
    <mergeCell ref="G23:X24"/>
    <mergeCell ref="A25:F25"/>
    <mergeCell ref="H25:K25"/>
    <mergeCell ref="P1:R1"/>
    <mergeCell ref="S1:X1"/>
    <mergeCell ref="P5:X5"/>
    <mergeCell ref="A7:X7"/>
    <mergeCell ref="Q13:X13"/>
    <mergeCell ref="P2:R3"/>
  </mergeCells>
  <phoneticPr fontId="3"/>
  <dataValidations count="1">
    <dataValidation type="list" allowBlank="1" showInputMessage="1" showErrorMessage="1" sqref="G20 M20 V2 S2:S3 G28 M28 T20" xr:uid="{5647867C-EEC2-4C80-A6AD-48995A68AA2B}">
      <formula1>"□,■"</formula1>
    </dataValidation>
  </dataValidations>
  <pageMargins left="0.78740157480314965" right="0.59055118110236227" top="0.78740157480314965" bottom="0.39370078740157483" header="0.51181102362204722" footer="0.51181102362204722"/>
  <pageSetup paperSize="9"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30402-12E3-44C5-B5C2-C11192EE80E7}">
  <dimension ref="A1:AM47"/>
  <sheetViews>
    <sheetView zoomScaleNormal="100" workbookViewId="0">
      <pane ySplit="1" topLeftCell="A2" activePane="bottomLeft" state="frozen"/>
      <selection activeCell="A25" sqref="A25:F25"/>
      <selection pane="bottomLeft" activeCell="K17" sqref="K17:N17"/>
    </sheetView>
  </sheetViews>
  <sheetFormatPr defaultColWidth="3.625" defaultRowHeight="15.95" customHeight="1"/>
  <cols>
    <col min="1" max="23" width="3.625" style="2" customWidth="1"/>
    <col min="24" max="24" width="5.375" style="2" customWidth="1"/>
    <col min="25" max="16384" width="3.625" style="2"/>
  </cols>
  <sheetData>
    <row r="1" spans="1:24" ht="19.5" customHeight="1">
      <c r="A1" s="1" t="s">
        <v>381</v>
      </c>
      <c r="P1" s="684" t="s">
        <v>69</v>
      </c>
      <c r="Q1" s="685"/>
      <c r="R1" s="806"/>
      <c r="S1" s="684">
        <f>入力フォーム!C8</f>
        <v>0</v>
      </c>
      <c r="T1" s="807"/>
      <c r="U1" s="807"/>
      <c r="V1" s="807"/>
      <c r="W1" s="807"/>
      <c r="X1" s="808"/>
    </row>
    <row r="2" spans="1:24" ht="15" customHeight="1">
      <c r="A2" s="32" t="s">
        <v>382</v>
      </c>
      <c r="P2" s="688" t="s">
        <v>70</v>
      </c>
      <c r="Q2" s="689"/>
      <c r="R2" s="690"/>
      <c r="S2" s="223" t="str">
        <f>入力フォーム!C9</f>
        <v>□</v>
      </c>
      <c r="T2" s="110" t="s">
        <v>142</v>
      </c>
      <c r="V2" s="58" t="str">
        <f>入力フォーム!C10</f>
        <v>□</v>
      </c>
      <c r="W2" s="110" t="s">
        <v>141</v>
      </c>
      <c r="X2" s="224"/>
    </row>
    <row r="3" spans="1:24" s="172" customFormat="1" ht="15" customHeight="1">
      <c r="A3" s="32" t="s">
        <v>383</v>
      </c>
      <c r="B3" s="171"/>
      <c r="C3" s="171"/>
      <c r="D3" s="171"/>
      <c r="E3" s="171"/>
      <c r="F3" s="171"/>
      <c r="G3" s="171"/>
      <c r="P3" s="691"/>
      <c r="Q3" s="692"/>
      <c r="R3" s="693"/>
      <c r="S3" s="225" t="str">
        <f>入力フォーム!C11</f>
        <v>□</v>
      </c>
      <c r="T3" s="226" t="s">
        <v>349</v>
      </c>
      <c r="U3" s="167"/>
      <c r="V3" s="167"/>
      <c r="W3" s="167"/>
      <c r="X3" s="169"/>
    </row>
    <row r="4" spans="1:24" ht="15" customHeight="1">
      <c r="A4" s="91"/>
    </row>
    <row r="5" spans="1:24" ht="19.5" customHeight="1">
      <c r="P5" s="823" t="s">
        <v>443</v>
      </c>
      <c r="Q5" s="823"/>
      <c r="R5" s="823"/>
      <c r="S5" s="823"/>
      <c r="T5" s="823"/>
      <c r="U5" s="823"/>
      <c r="V5" s="823"/>
      <c r="W5" s="823"/>
      <c r="X5" s="823"/>
    </row>
    <row r="6" spans="1:24" ht="15" customHeight="1"/>
    <row r="7" spans="1:24" ht="27" customHeight="1">
      <c r="A7" s="635" t="s">
        <v>384</v>
      </c>
      <c r="B7" s="635"/>
      <c r="C7" s="635"/>
      <c r="D7" s="635"/>
      <c r="E7" s="635"/>
      <c r="F7" s="635"/>
      <c r="G7" s="635"/>
      <c r="H7" s="635"/>
      <c r="I7" s="635"/>
      <c r="J7" s="635"/>
      <c r="K7" s="635"/>
      <c r="L7" s="635"/>
      <c r="M7" s="635"/>
      <c r="N7" s="635"/>
      <c r="O7" s="635"/>
      <c r="P7" s="635"/>
      <c r="Q7" s="635"/>
      <c r="R7" s="635"/>
      <c r="S7" s="635"/>
      <c r="T7" s="635"/>
      <c r="U7" s="635"/>
      <c r="V7" s="635"/>
      <c r="W7" s="635"/>
      <c r="X7" s="635"/>
    </row>
    <row r="8" spans="1:24" ht="13.5" customHeight="1"/>
    <row r="9" spans="1:24" ht="21" customHeight="1">
      <c r="A9" s="5" t="s">
        <v>63</v>
      </c>
      <c r="B9" s="5"/>
      <c r="C9" s="5"/>
      <c r="D9" s="5"/>
      <c r="E9" s="5"/>
      <c r="F9" s="5"/>
    </row>
    <row r="10" spans="1:24" ht="10.5" customHeight="1">
      <c r="A10" s="5"/>
      <c r="B10" s="5"/>
      <c r="C10" s="5"/>
      <c r="D10" s="5"/>
      <c r="E10" s="5"/>
      <c r="F10" s="5"/>
    </row>
    <row r="11" spans="1:24" ht="15" customHeight="1">
      <c r="A11" s="5" t="s">
        <v>385</v>
      </c>
      <c r="B11" s="5"/>
      <c r="C11" s="5"/>
      <c r="D11" s="5"/>
      <c r="E11" s="5"/>
      <c r="F11" s="5"/>
    </row>
    <row r="12" spans="1:24" ht="15.75" customHeight="1">
      <c r="N12" s="5" t="s">
        <v>386</v>
      </c>
      <c r="O12" s="5"/>
      <c r="P12" s="5"/>
      <c r="Q12" s="5"/>
      <c r="R12" s="5"/>
      <c r="S12" s="5"/>
      <c r="T12" s="5"/>
      <c r="U12" s="5"/>
      <c r="V12" s="5"/>
      <c r="W12" s="5"/>
      <c r="X12" s="5"/>
    </row>
    <row r="13" spans="1:24" ht="7.5" customHeight="1">
      <c r="N13" s="5"/>
      <c r="O13" s="5"/>
      <c r="P13" s="5"/>
      <c r="Q13" s="5"/>
      <c r="R13" s="5"/>
      <c r="S13" s="5"/>
      <c r="T13" s="5"/>
      <c r="U13" s="5"/>
      <c r="V13" s="5"/>
      <c r="W13" s="5"/>
      <c r="X13" s="5"/>
    </row>
    <row r="14" spans="1:24" ht="18" customHeight="1">
      <c r="N14" s="5" t="s">
        <v>95</v>
      </c>
      <c r="O14" s="5"/>
      <c r="P14" s="5"/>
      <c r="Q14" s="697" t="str">
        <f>入力フォーム!C15</f>
        <v>◯◯◯◯◯科</v>
      </c>
      <c r="R14" s="697"/>
      <c r="S14" s="697"/>
      <c r="T14" s="697"/>
      <c r="U14" s="697"/>
      <c r="V14" s="697"/>
      <c r="W14" s="697"/>
      <c r="X14" s="5"/>
    </row>
    <row r="15" spans="1:24" ht="18" customHeight="1">
      <c r="N15" s="5" t="s">
        <v>387</v>
      </c>
      <c r="O15" s="5"/>
      <c r="P15" s="5"/>
      <c r="Q15" s="697" t="str">
        <f>入力フォーム!C16</f>
        <v>△△　△△</v>
      </c>
      <c r="R15" s="697"/>
      <c r="S15" s="697"/>
      <c r="T15" s="697"/>
      <c r="U15" s="697"/>
      <c r="V15" s="697"/>
      <c r="W15" s="697"/>
      <c r="X15" s="5" t="s">
        <v>73</v>
      </c>
    </row>
    <row r="16" spans="1:24" ht="22.5" customHeight="1"/>
    <row r="17" spans="1:27" ht="15.75" customHeight="1">
      <c r="A17" s="5" t="s">
        <v>388</v>
      </c>
      <c r="K17" s="824" t="s">
        <v>389</v>
      </c>
      <c r="L17" s="824"/>
      <c r="M17" s="824"/>
      <c r="N17" s="824"/>
      <c r="O17" s="5" t="s">
        <v>390</v>
      </c>
      <c r="Q17" s="5"/>
      <c r="R17" s="5"/>
      <c r="T17" s="5"/>
      <c r="U17" s="5"/>
      <c r="V17" s="5"/>
      <c r="W17" s="5"/>
      <c r="X17" s="5"/>
      <c r="Y17" s="5"/>
      <c r="Z17" s="5"/>
      <c r="AA17" s="5"/>
    </row>
    <row r="18" spans="1:27" ht="15" customHeight="1"/>
    <row r="19" spans="1:27" ht="15.75" customHeight="1">
      <c r="L19" s="2" t="s">
        <v>74</v>
      </c>
    </row>
    <row r="20" spans="1:27" ht="15.75" customHeight="1"/>
    <row r="21" spans="1:27" ht="27" customHeight="1">
      <c r="A21" s="646" t="s">
        <v>8</v>
      </c>
      <c r="B21" s="647"/>
      <c r="C21" s="647"/>
      <c r="D21" s="647"/>
      <c r="E21" s="647"/>
      <c r="F21" s="648"/>
      <c r="G21" s="59" t="str">
        <f>入力フォーム!C19</f>
        <v>□</v>
      </c>
      <c r="H21" s="9" t="s">
        <v>143</v>
      </c>
      <c r="I21" s="9"/>
      <c r="J21" s="9"/>
      <c r="K21" s="9"/>
      <c r="L21" s="9"/>
      <c r="M21" s="59" t="str">
        <f>入力フォーム!C20</f>
        <v>□</v>
      </c>
      <c r="N21" s="9" t="s">
        <v>144</v>
      </c>
      <c r="O21" s="9"/>
      <c r="P21" s="9"/>
      <c r="Q21" s="9"/>
      <c r="R21" s="9"/>
      <c r="S21" s="9"/>
      <c r="T21" s="59" t="str">
        <f>入力フォーム!C21</f>
        <v>□</v>
      </c>
      <c r="U21" s="9" t="s">
        <v>556</v>
      </c>
      <c r="V21" s="9"/>
      <c r="W21" s="9"/>
      <c r="X21" s="10"/>
      <c r="Y21" s="214"/>
    </row>
    <row r="22" spans="1:27" ht="29.25" customHeight="1">
      <c r="A22" s="646" t="s">
        <v>391</v>
      </c>
      <c r="B22" s="647"/>
      <c r="C22" s="647"/>
      <c r="D22" s="647"/>
      <c r="E22" s="647"/>
      <c r="F22" s="648"/>
      <c r="G22" s="611" t="str">
        <f>入力フォーム!C13</f>
        <v>株式会社○○○○○○○</v>
      </c>
      <c r="H22" s="807"/>
      <c r="I22" s="807"/>
      <c r="J22" s="807"/>
      <c r="K22" s="807"/>
      <c r="L22" s="807"/>
      <c r="M22" s="807"/>
      <c r="N22" s="807"/>
      <c r="O22" s="807"/>
      <c r="P22" s="807"/>
      <c r="Q22" s="807"/>
      <c r="R22" s="807"/>
      <c r="S22" s="807"/>
      <c r="T22" s="807"/>
      <c r="U22" s="807"/>
      <c r="V22" s="807"/>
      <c r="W22" s="807"/>
      <c r="X22" s="808"/>
    </row>
    <row r="23" spans="1:27" ht="29.25" customHeight="1">
      <c r="A23" s="646" t="s">
        <v>405</v>
      </c>
      <c r="B23" s="647"/>
      <c r="C23" s="647"/>
      <c r="D23" s="647"/>
      <c r="E23" s="647"/>
      <c r="F23" s="648"/>
      <c r="G23" s="815" t="str">
        <f>入力フォーム!C23</f>
        <v>○○○○○○</v>
      </c>
      <c r="H23" s="816"/>
      <c r="I23" s="816"/>
      <c r="J23" s="816"/>
      <c r="K23" s="816"/>
      <c r="L23" s="816"/>
      <c r="M23" s="816"/>
      <c r="N23" s="816"/>
      <c r="O23" s="816"/>
      <c r="P23" s="816"/>
      <c r="Q23" s="816"/>
      <c r="R23" s="816"/>
      <c r="S23" s="816"/>
      <c r="T23" s="816"/>
      <c r="U23" s="816"/>
      <c r="V23" s="816"/>
      <c r="W23" s="816"/>
      <c r="X23" s="817"/>
    </row>
    <row r="24" spans="1:27" ht="29.25" customHeight="1">
      <c r="A24" s="645" t="s">
        <v>9</v>
      </c>
      <c r="B24" s="583"/>
      <c r="C24" s="583"/>
      <c r="D24" s="583"/>
      <c r="E24" s="583"/>
      <c r="F24" s="584"/>
      <c r="G24" s="575" t="str">
        <f>入力フォーム!C24</f>
        <v>□□□□□□</v>
      </c>
      <c r="H24" s="576"/>
      <c r="I24" s="576"/>
      <c r="J24" s="576"/>
      <c r="K24" s="576"/>
      <c r="L24" s="576"/>
      <c r="M24" s="576"/>
      <c r="N24" s="576"/>
      <c r="O24" s="576"/>
      <c r="P24" s="576"/>
      <c r="Q24" s="576"/>
      <c r="R24" s="576"/>
      <c r="S24" s="576"/>
      <c r="T24" s="576"/>
      <c r="U24" s="576"/>
      <c r="V24" s="576"/>
      <c r="W24" s="576"/>
      <c r="X24" s="577"/>
    </row>
    <row r="25" spans="1:27" ht="29.25" customHeight="1">
      <c r="A25" s="588"/>
      <c r="B25" s="589"/>
      <c r="C25" s="589"/>
      <c r="D25" s="589"/>
      <c r="E25" s="589"/>
      <c r="F25" s="590"/>
      <c r="G25" s="578"/>
      <c r="H25" s="579"/>
      <c r="I25" s="579"/>
      <c r="J25" s="579"/>
      <c r="K25" s="579"/>
      <c r="L25" s="579"/>
      <c r="M25" s="579"/>
      <c r="N25" s="579"/>
      <c r="O25" s="579"/>
      <c r="P25" s="579"/>
      <c r="Q25" s="579"/>
      <c r="R25" s="579"/>
      <c r="S25" s="579"/>
      <c r="T25" s="579"/>
      <c r="U25" s="579"/>
      <c r="V25" s="579"/>
      <c r="W25" s="579"/>
      <c r="X25" s="580"/>
    </row>
    <row r="26" spans="1:27" ht="27" customHeight="1">
      <c r="A26" s="646" t="s">
        <v>392</v>
      </c>
      <c r="B26" s="647"/>
      <c r="C26" s="647"/>
      <c r="D26" s="647"/>
      <c r="E26" s="647"/>
      <c r="F26" s="648"/>
      <c r="G26" s="9" t="s">
        <v>393</v>
      </c>
      <c r="H26" s="9"/>
      <c r="I26" s="9"/>
      <c r="J26" s="825"/>
      <c r="K26" s="826"/>
      <c r="L26" s="9" t="s">
        <v>509</v>
      </c>
      <c r="M26" s="9"/>
      <c r="N26" s="9"/>
      <c r="O26" s="9"/>
      <c r="P26" s="9"/>
      <c r="Q26" s="9"/>
      <c r="R26" s="685" t="str">
        <f>'書式9-1（進捗状況確認書(9月・3月)）'!L13</f>
        <v/>
      </c>
      <c r="S26" s="706"/>
      <c r="T26" s="9" t="s">
        <v>394</v>
      </c>
      <c r="U26" s="9"/>
      <c r="V26" s="9"/>
      <c r="W26" s="9"/>
      <c r="X26" s="10"/>
    </row>
    <row r="27" spans="1:27" ht="27" customHeight="1">
      <c r="A27" s="646" t="s">
        <v>395</v>
      </c>
      <c r="B27" s="647"/>
      <c r="C27" s="647"/>
      <c r="D27" s="647"/>
      <c r="E27" s="647"/>
      <c r="F27" s="648"/>
      <c r="G27" s="819">
        <f>'書式9-1（進捗状況確認書(9月・3月)）'!G$16</f>
        <v>0</v>
      </c>
      <c r="H27" s="820"/>
      <c r="I27" s="820"/>
      <c r="J27" s="820"/>
      <c r="K27" s="820"/>
      <c r="L27" s="820"/>
      <c r="M27" s="820"/>
      <c r="N27" s="820"/>
      <c r="O27" s="820"/>
      <c r="P27" s="227" t="s">
        <v>351</v>
      </c>
      <c r="Q27" s="820" t="str">
        <f>'書式9-1（進捗状況確認書(9月・3月)）'!Q$16</f>
        <v/>
      </c>
      <c r="R27" s="820"/>
      <c r="S27" s="820"/>
      <c r="T27" s="820"/>
      <c r="U27" s="820"/>
      <c r="V27" s="820"/>
      <c r="W27" s="820"/>
      <c r="X27" s="821"/>
      <c r="Y27" s="157"/>
    </row>
    <row r="28" spans="1:27" ht="18.95" customHeight="1">
      <c r="A28" s="19"/>
      <c r="B28" s="5"/>
      <c r="C28" s="5"/>
      <c r="D28" s="5"/>
      <c r="E28" s="5"/>
      <c r="F28" s="18"/>
      <c r="G28" s="228" t="s">
        <v>396</v>
      </c>
      <c r="H28" s="14"/>
      <c r="I28" s="14"/>
      <c r="J28" s="14"/>
      <c r="K28" s="14"/>
      <c r="L28" s="14"/>
      <c r="M28" s="14"/>
      <c r="N28" s="14"/>
      <c r="O28" s="14"/>
      <c r="P28" s="14"/>
      <c r="Q28" s="14"/>
      <c r="R28" s="14"/>
      <c r="S28" s="14"/>
      <c r="T28" s="14"/>
      <c r="U28" s="14"/>
      <c r="V28" s="14"/>
      <c r="W28" s="14"/>
      <c r="X28" s="229"/>
    </row>
    <row r="29" spans="1:27" ht="18.95" customHeight="1">
      <c r="A29" s="829" t="s">
        <v>397</v>
      </c>
      <c r="B29" s="830"/>
      <c r="C29" s="830"/>
      <c r="D29" s="830"/>
      <c r="E29" s="830"/>
      <c r="F29" s="831"/>
      <c r="G29" s="833"/>
      <c r="H29" s="678"/>
      <c r="I29" s="678"/>
      <c r="J29" s="678"/>
      <c r="K29" s="678"/>
      <c r="L29" s="678"/>
      <c r="M29" s="678"/>
      <c r="N29" s="678"/>
      <c r="O29" s="678"/>
      <c r="P29" s="678"/>
      <c r="Q29" s="678"/>
      <c r="R29" s="678"/>
      <c r="S29" s="678"/>
      <c r="T29" s="678"/>
      <c r="U29" s="678"/>
      <c r="V29" s="678"/>
      <c r="W29" s="678"/>
      <c r="X29" s="679"/>
    </row>
    <row r="30" spans="1:27" ht="18.95" customHeight="1">
      <c r="A30" s="832"/>
      <c r="B30" s="830"/>
      <c r="C30" s="830"/>
      <c r="D30" s="830"/>
      <c r="E30" s="830"/>
      <c r="F30" s="831"/>
      <c r="G30" s="677"/>
      <c r="H30" s="678"/>
      <c r="I30" s="678"/>
      <c r="J30" s="678"/>
      <c r="K30" s="678"/>
      <c r="L30" s="678"/>
      <c r="M30" s="678"/>
      <c r="N30" s="678"/>
      <c r="O30" s="678"/>
      <c r="P30" s="678"/>
      <c r="Q30" s="678"/>
      <c r="R30" s="678"/>
      <c r="S30" s="678"/>
      <c r="T30" s="678"/>
      <c r="U30" s="678"/>
      <c r="V30" s="678"/>
      <c r="W30" s="678"/>
      <c r="X30" s="679"/>
    </row>
    <row r="31" spans="1:27" ht="18.95" customHeight="1">
      <c r="A31" s="230"/>
      <c r="B31" s="231"/>
      <c r="C31" s="231"/>
      <c r="D31" s="231"/>
      <c r="E31" s="231"/>
      <c r="F31" s="232"/>
      <c r="G31" s="677"/>
      <c r="H31" s="678"/>
      <c r="I31" s="678"/>
      <c r="J31" s="678"/>
      <c r="K31" s="678"/>
      <c r="L31" s="678"/>
      <c r="M31" s="678"/>
      <c r="N31" s="678"/>
      <c r="O31" s="678"/>
      <c r="P31" s="678"/>
      <c r="Q31" s="678"/>
      <c r="R31" s="678"/>
      <c r="S31" s="678"/>
      <c r="T31" s="678"/>
      <c r="U31" s="678"/>
      <c r="V31" s="678"/>
      <c r="W31" s="678"/>
      <c r="X31" s="679"/>
    </row>
    <row r="32" spans="1:27" ht="18.95" customHeight="1">
      <c r="A32" s="829" t="s">
        <v>398</v>
      </c>
      <c r="B32" s="695"/>
      <c r="C32" s="695"/>
      <c r="D32" s="695"/>
      <c r="E32" s="695"/>
      <c r="F32" s="834"/>
      <c r="G32" s="214"/>
      <c r="H32" s="8"/>
      <c r="I32" s="8"/>
      <c r="J32" s="8"/>
      <c r="K32" s="8"/>
      <c r="L32" s="8"/>
      <c r="M32" s="8"/>
      <c r="N32" s="8"/>
      <c r="O32" s="8"/>
      <c r="P32" s="8"/>
      <c r="Q32" s="8"/>
      <c r="R32" s="8"/>
      <c r="S32" s="8"/>
      <c r="T32" s="8"/>
      <c r="U32" s="8"/>
      <c r="V32" s="8"/>
      <c r="W32" s="8"/>
      <c r="X32" s="233"/>
    </row>
    <row r="33" spans="1:39" ht="18.95" customHeight="1">
      <c r="A33" s="829"/>
      <c r="B33" s="695"/>
      <c r="C33" s="695"/>
      <c r="D33" s="695"/>
      <c r="E33" s="695"/>
      <c r="F33" s="834"/>
      <c r="G33" s="827" t="s">
        <v>442</v>
      </c>
      <c r="H33" s="828"/>
      <c r="I33" s="828"/>
      <c r="J33" s="828"/>
      <c r="K33" s="828"/>
      <c r="L33" s="828"/>
      <c r="M33" s="828"/>
      <c r="N33" s="828"/>
      <c r="O33" s="828"/>
      <c r="P33" s="234" t="s">
        <v>399</v>
      </c>
      <c r="Q33" s="8"/>
      <c r="R33" s="8"/>
      <c r="S33" s="8"/>
      <c r="T33" s="8"/>
      <c r="U33" s="8"/>
      <c r="V33" s="8"/>
      <c r="W33" s="8"/>
      <c r="X33" s="233"/>
    </row>
    <row r="34" spans="1:39" ht="18.95" customHeight="1">
      <c r="A34" s="829"/>
      <c r="B34" s="695"/>
      <c r="C34" s="695"/>
      <c r="D34" s="695"/>
      <c r="E34" s="695"/>
      <c r="F34" s="834"/>
      <c r="G34" s="833"/>
      <c r="H34" s="678"/>
      <c r="I34" s="678"/>
      <c r="J34" s="678"/>
      <c r="K34" s="678"/>
      <c r="L34" s="678"/>
      <c r="M34" s="678"/>
      <c r="N34" s="678"/>
      <c r="O34" s="678"/>
      <c r="P34" s="678"/>
      <c r="Q34" s="678"/>
      <c r="R34" s="678"/>
      <c r="S34" s="678"/>
      <c r="T34" s="678"/>
      <c r="U34" s="678"/>
      <c r="V34" s="678"/>
      <c r="W34" s="678"/>
      <c r="X34" s="679"/>
    </row>
    <row r="35" spans="1:39" ht="18.95" customHeight="1">
      <c r="A35" s="235"/>
      <c r="B35" s="26"/>
      <c r="C35" s="26"/>
      <c r="D35" s="26"/>
      <c r="E35" s="26"/>
      <c r="F35" s="236"/>
      <c r="G35" s="677"/>
      <c r="H35" s="678"/>
      <c r="I35" s="678"/>
      <c r="J35" s="678"/>
      <c r="K35" s="678"/>
      <c r="L35" s="678"/>
      <c r="M35" s="678"/>
      <c r="N35" s="678"/>
      <c r="O35" s="678"/>
      <c r="P35" s="678"/>
      <c r="Q35" s="678"/>
      <c r="R35" s="678"/>
      <c r="S35" s="678"/>
      <c r="T35" s="678"/>
      <c r="U35" s="678"/>
      <c r="V35" s="678"/>
      <c r="W35" s="678"/>
      <c r="X35" s="679"/>
    </row>
    <row r="36" spans="1:39" ht="18.95" customHeight="1">
      <c r="A36" s="237"/>
      <c r="B36" s="23"/>
      <c r="C36" s="23"/>
      <c r="D36" s="23"/>
      <c r="E36" s="23"/>
      <c r="F36" s="238"/>
      <c r="G36" s="680"/>
      <c r="H36" s="681"/>
      <c r="I36" s="681"/>
      <c r="J36" s="681"/>
      <c r="K36" s="681"/>
      <c r="L36" s="681"/>
      <c r="M36" s="681"/>
      <c r="N36" s="681"/>
      <c r="O36" s="681"/>
      <c r="P36" s="681"/>
      <c r="Q36" s="681"/>
      <c r="R36" s="681"/>
      <c r="S36" s="681"/>
      <c r="T36" s="681"/>
      <c r="U36" s="681"/>
      <c r="V36" s="681"/>
      <c r="W36" s="681"/>
      <c r="X36" s="682"/>
    </row>
    <row r="37" spans="1:39" ht="15.95" customHeight="1">
      <c r="A37" s="239" t="s">
        <v>400</v>
      </c>
    </row>
    <row r="38" spans="1:39" ht="12" customHeight="1">
      <c r="A38" s="239"/>
    </row>
    <row r="39" spans="1:39" ht="15.95" customHeight="1">
      <c r="A39" s="5"/>
      <c r="B39" s="5"/>
      <c r="C39" s="5"/>
      <c r="D39" s="5"/>
      <c r="E39" s="5"/>
      <c r="F39" s="5"/>
      <c r="G39" s="5"/>
      <c r="H39" s="5"/>
      <c r="I39" s="5"/>
      <c r="J39" s="5"/>
      <c r="K39" s="5"/>
      <c r="L39" s="5"/>
      <c r="M39" s="5"/>
      <c r="N39" s="5"/>
      <c r="O39" s="5"/>
      <c r="P39" s="5"/>
      <c r="Q39" s="5"/>
      <c r="R39" s="5"/>
      <c r="S39" s="5"/>
      <c r="T39" s="5"/>
      <c r="U39" s="5"/>
      <c r="V39" s="5"/>
      <c r="W39" s="5"/>
      <c r="X39" s="25" t="s">
        <v>543</v>
      </c>
    </row>
    <row r="40" spans="1:39" ht="24" customHeight="1">
      <c r="A40" s="5" t="s">
        <v>401</v>
      </c>
      <c r="B40" s="5"/>
      <c r="C40" s="240"/>
      <c r="D40" s="240"/>
      <c r="E40" s="240"/>
      <c r="F40" s="5"/>
      <c r="G40" s="5"/>
      <c r="H40" s="5"/>
      <c r="I40" s="5"/>
      <c r="J40" s="5"/>
      <c r="K40" s="5"/>
      <c r="L40" s="5"/>
      <c r="M40" s="5"/>
      <c r="P40" s="5"/>
      <c r="Q40" s="241" t="s">
        <v>245</v>
      </c>
      <c r="R40" s="5"/>
      <c r="S40" s="5"/>
      <c r="T40" s="5"/>
      <c r="U40" s="5"/>
      <c r="V40" s="5"/>
      <c r="W40" s="5"/>
      <c r="X40" s="5"/>
    </row>
    <row r="41" spans="1:39" ht="24" customHeight="1">
      <c r="A41" s="5" t="s">
        <v>402</v>
      </c>
      <c r="B41" s="5"/>
      <c r="C41" s="5"/>
      <c r="D41" s="5"/>
      <c r="E41" s="5"/>
      <c r="G41" s="5"/>
      <c r="H41" s="624" t="str">
        <f>IF(G22="","",G22)</f>
        <v>株式会社○○○○○○○</v>
      </c>
      <c r="I41" s="624"/>
      <c r="J41" s="624"/>
      <c r="K41" s="624"/>
      <c r="L41" s="624"/>
      <c r="M41" s="624"/>
      <c r="N41" s="624"/>
      <c r="O41" s="624"/>
      <c r="P41" s="624"/>
      <c r="Q41" s="241" t="s">
        <v>245</v>
      </c>
      <c r="R41" s="5"/>
      <c r="S41" s="5"/>
      <c r="T41" s="5"/>
      <c r="U41" s="5"/>
      <c r="V41" s="5"/>
      <c r="W41" s="5"/>
      <c r="X41" s="5"/>
      <c r="AH41" s="158"/>
      <c r="AI41" s="158"/>
      <c r="AJ41" s="158"/>
      <c r="AK41" s="158"/>
      <c r="AL41" s="158"/>
      <c r="AM41" s="158"/>
    </row>
    <row r="42" spans="1:39" ht="15.95" customHeight="1">
      <c r="A42" s="5"/>
      <c r="B42" s="240"/>
      <c r="C42" s="240"/>
      <c r="D42" s="240"/>
      <c r="E42" s="240"/>
      <c r="F42" s="240"/>
      <c r="G42" s="5"/>
      <c r="H42" s="5"/>
      <c r="I42" s="5"/>
      <c r="J42" s="5"/>
      <c r="K42" s="5"/>
      <c r="L42" s="5"/>
      <c r="M42" s="5"/>
      <c r="N42" s="5"/>
      <c r="O42" s="5"/>
      <c r="P42" s="5"/>
      <c r="Q42" s="5"/>
      <c r="R42" s="5"/>
      <c r="S42" s="5"/>
      <c r="T42" s="5"/>
      <c r="U42" s="5"/>
      <c r="V42" s="5"/>
      <c r="W42" s="5"/>
      <c r="X42" s="5"/>
    </row>
    <row r="43" spans="1:39" ht="15.95" customHeight="1">
      <c r="A43" s="5"/>
      <c r="B43" s="5" t="s">
        <v>403</v>
      </c>
      <c r="C43" s="5"/>
      <c r="D43" s="5"/>
      <c r="E43" s="5"/>
      <c r="F43" s="5"/>
      <c r="G43" s="5"/>
      <c r="H43" s="5"/>
      <c r="I43" s="5"/>
      <c r="J43" s="5"/>
      <c r="K43" s="5"/>
      <c r="L43" s="5"/>
      <c r="M43" s="5"/>
      <c r="N43" s="5"/>
      <c r="O43" s="5"/>
      <c r="P43" s="5"/>
      <c r="Q43" s="5"/>
      <c r="R43" s="5"/>
      <c r="S43" s="5"/>
      <c r="T43" s="5"/>
      <c r="U43" s="5"/>
      <c r="V43" s="5"/>
      <c r="W43" s="5"/>
      <c r="X43" s="5"/>
    </row>
    <row r="44" spans="1:39" ht="15.95" customHeight="1">
      <c r="A44" s="5"/>
      <c r="B44" s="5"/>
      <c r="C44" s="5"/>
      <c r="D44" s="5"/>
      <c r="E44" s="5"/>
      <c r="F44" s="5"/>
      <c r="G44" s="5"/>
      <c r="H44" s="5"/>
      <c r="I44" s="5"/>
      <c r="J44" s="5"/>
      <c r="K44" s="5"/>
      <c r="L44" s="5"/>
      <c r="M44" s="5"/>
      <c r="N44" s="5"/>
      <c r="O44" s="5"/>
      <c r="P44" s="5"/>
      <c r="Q44" s="5"/>
      <c r="R44" s="5"/>
      <c r="S44" s="5"/>
      <c r="T44" s="5"/>
      <c r="U44" s="5"/>
      <c r="V44" s="5"/>
      <c r="W44" s="5"/>
      <c r="X44" s="5"/>
    </row>
    <row r="45" spans="1:39" ht="15.95" customHeight="1">
      <c r="A45" s="5"/>
      <c r="B45" s="5"/>
      <c r="C45" s="5"/>
      <c r="D45" s="5"/>
      <c r="E45" s="5"/>
      <c r="F45" s="5"/>
      <c r="G45" s="5"/>
      <c r="H45" s="184" t="s">
        <v>404</v>
      </c>
      <c r="I45" s="5"/>
      <c r="K45" s="184"/>
      <c r="L45" s="5"/>
      <c r="M45" s="5"/>
      <c r="N45" s="5"/>
      <c r="O45" s="5"/>
      <c r="P45" s="5"/>
      <c r="Q45" s="810" t="str">
        <f>入力フォーム!C63</f>
        <v>武中　篤</v>
      </c>
      <c r="R45" s="610"/>
      <c r="S45" s="610"/>
      <c r="T45" s="610"/>
      <c r="U45" s="610"/>
      <c r="V45" s="5"/>
      <c r="W45" s="25"/>
      <c r="X45" s="5"/>
    </row>
    <row r="46" spans="1:39" ht="15.95" customHeight="1">
      <c r="A46" s="5"/>
      <c r="B46" s="5"/>
      <c r="C46" s="5"/>
      <c r="D46" s="5"/>
      <c r="E46" s="5"/>
      <c r="F46" s="5"/>
      <c r="G46" s="5"/>
      <c r="H46" s="5"/>
      <c r="I46" s="5"/>
      <c r="J46" s="5"/>
      <c r="K46" s="5"/>
      <c r="L46" s="5"/>
      <c r="M46" s="5"/>
      <c r="N46" s="5"/>
      <c r="O46" s="5"/>
      <c r="P46" s="5"/>
      <c r="Q46" s="5"/>
      <c r="R46" s="5"/>
      <c r="S46" s="5"/>
      <c r="T46" s="5"/>
      <c r="U46" s="5"/>
      <c r="V46" s="5"/>
      <c r="W46" s="5"/>
      <c r="X46" s="5"/>
    </row>
    <row r="47" spans="1:39" ht="15.95" customHeight="1">
      <c r="A47" s="5"/>
      <c r="B47" s="5"/>
      <c r="C47" s="5"/>
      <c r="D47" s="5"/>
      <c r="E47" s="5"/>
      <c r="F47" s="5"/>
      <c r="G47" s="5"/>
      <c r="H47" s="5"/>
      <c r="I47" s="5"/>
      <c r="J47" s="5"/>
      <c r="K47" s="5"/>
      <c r="L47" s="5"/>
      <c r="M47" s="5"/>
      <c r="N47" s="5"/>
      <c r="O47" s="5"/>
      <c r="P47" s="5"/>
      <c r="Q47" s="5"/>
      <c r="R47" s="5"/>
      <c r="S47" s="5"/>
      <c r="T47" s="5"/>
      <c r="U47" s="5"/>
      <c r="V47" s="5"/>
      <c r="W47" s="5"/>
      <c r="X47" s="5"/>
    </row>
  </sheetData>
  <sheetProtection sheet="1" formatCells="0"/>
  <mergeCells count="28">
    <mergeCell ref="Q45:U45"/>
    <mergeCell ref="A24:F25"/>
    <mergeCell ref="G24:X25"/>
    <mergeCell ref="A26:F26"/>
    <mergeCell ref="J26:K26"/>
    <mergeCell ref="R26:S26"/>
    <mergeCell ref="A27:F27"/>
    <mergeCell ref="G27:O27"/>
    <mergeCell ref="Q27:X27"/>
    <mergeCell ref="G33:O33"/>
    <mergeCell ref="A29:F30"/>
    <mergeCell ref="G29:X31"/>
    <mergeCell ref="A32:F34"/>
    <mergeCell ref="G34:X36"/>
    <mergeCell ref="H41:P41"/>
    <mergeCell ref="A23:F23"/>
    <mergeCell ref="G23:X23"/>
    <mergeCell ref="P1:R1"/>
    <mergeCell ref="S1:X1"/>
    <mergeCell ref="P5:X5"/>
    <mergeCell ref="A7:X7"/>
    <mergeCell ref="Q14:W14"/>
    <mergeCell ref="P2:R3"/>
    <mergeCell ref="Q15:W15"/>
    <mergeCell ref="K17:N17"/>
    <mergeCell ref="A21:F21"/>
    <mergeCell ref="A22:F22"/>
    <mergeCell ref="G22:X22"/>
  </mergeCells>
  <phoneticPr fontId="3"/>
  <dataValidations count="3">
    <dataValidation type="list" allowBlank="1" showInputMessage="1" showErrorMessage="1" sqref="K17" xr:uid="{B898318E-D590-4454-A58C-85C55473A751}">
      <formula1>"　,終了,中止,中断"</formula1>
    </dataValidation>
    <dataValidation type="list" allowBlank="1" showInputMessage="1" showErrorMessage="1" sqref="V2 S2:S3 G21 M21 T21" xr:uid="{2AB3E02E-4F3E-49F8-9ED6-0EDB67589925}">
      <formula1>"□,■"</formula1>
    </dataValidation>
    <dataValidation type="list" allowBlank="1" showInputMessage="1" showErrorMessage="1" sqref="G33" xr:uid="{12813FEA-0A27-46D9-B3A2-B8D34311EF09}">
      <formula1>"有害事象（　 □ 有　　　　□ 無　),有害事象（　 ■ 有　　　　□ 無　),有害事象（　 □ 有　　　　■ 無　)"</formula1>
    </dataValidation>
  </dataValidations>
  <pageMargins left="0.78740157480314965" right="0.59055118110236227" top="0.47244094488188981" bottom="0.39370078740157483" header="0.31496062992125984" footer="0"/>
  <pageSetup paperSize="9" fitToWidth="0" fitToHeight="0" orientation="portrait"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170EB-F628-4B9D-B935-EEBB70990130}">
  <dimension ref="A1:AI48"/>
  <sheetViews>
    <sheetView zoomScale="96" zoomScaleNormal="96" workbookViewId="0">
      <selection activeCell="P5" sqref="P5:X5"/>
    </sheetView>
  </sheetViews>
  <sheetFormatPr defaultRowHeight="13.5"/>
  <cols>
    <col min="1" max="23" width="3.625" style="183" customWidth="1"/>
    <col min="24" max="24" width="5.375" style="183" customWidth="1"/>
    <col min="25" max="25" width="10.625" style="183" customWidth="1"/>
    <col min="26" max="38" width="7.625" style="183" customWidth="1"/>
    <col min="39" max="16384" width="9" style="183"/>
  </cols>
  <sheetData>
    <row r="1" spans="1:25" s="172" customFormat="1" ht="18" customHeight="1">
      <c r="A1" s="268" t="s">
        <v>539</v>
      </c>
      <c r="F1" s="171"/>
      <c r="G1" s="171"/>
      <c r="P1" s="891" t="s">
        <v>69</v>
      </c>
      <c r="Q1" s="892"/>
      <c r="R1" s="893"/>
      <c r="S1" s="894">
        <f>入力フォーム!C8</f>
        <v>0</v>
      </c>
      <c r="T1" s="895"/>
      <c r="U1" s="895"/>
      <c r="V1" s="895"/>
      <c r="W1" s="895"/>
      <c r="X1" s="896"/>
      <c r="Y1" s="195"/>
    </row>
    <row r="2" spans="1:25" s="172" customFormat="1" ht="18" customHeight="1">
      <c r="A2" s="170" t="s">
        <v>508</v>
      </c>
      <c r="B2" s="171"/>
      <c r="C2" s="171"/>
      <c r="D2" s="171"/>
      <c r="E2" s="171"/>
      <c r="F2" s="171"/>
      <c r="G2" s="171"/>
      <c r="P2" s="885" t="s">
        <v>70</v>
      </c>
      <c r="Q2" s="886"/>
      <c r="R2" s="887"/>
      <c r="S2" s="173" t="str">
        <f>入力フォーム!C9</f>
        <v>□</v>
      </c>
      <c r="T2" s="174" t="s">
        <v>142</v>
      </c>
      <c r="U2" s="175"/>
      <c r="V2" s="176" t="str">
        <f>入力フォーム!C10</f>
        <v>□</v>
      </c>
      <c r="W2" s="174" t="s">
        <v>141</v>
      </c>
      <c r="X2" s="177"/>
    </row>
    <row r="3" spans="1:25" s="172" customFormat="1" ht="18" customHeight="1">
      <c r="A3" s="340"/>
      <c r="F3" s="171"/>
      <c r="G3" s="171"/>
      <c r="P3" s="888"/>
      <c r="Q3" s="889"/>
      <c r="R3" s="890"/>
      <c r="S3" s="178" t="str">
        <f>入力フォーム!C11</f>
        <v>□</v>
      </c>
      <c r="T3" s="167" t="s">
        <v>349</v>
      </c>
      <c r="U3" s="167"/>
      <c r="V3" s="167"/>
      <c r="W3" s="167"/>
      <c r="X3" s="169"/>
    </row>
    <row r="4" spans="1:25" s="172" customFormat="1" ht="18" customHeight="1">
      <c r="A4" s="200" t="s">
        <v>371</v>
      </c>
      <c r="B4" s="200"/>
      <c r="C4" s="847" t="str">
        <f>IF($G$16="","",IF(MONTH(G16)&lt;=3,YEAR(G16)-1,YEAR(G16)))</f>
        <v/>
      </c>
      <c r="D4" s="847"/>
      <c r="E4" s="847"/>
      <c r="F4" s="171"/>
      <c r="G4" s="171"/>
      <c r="H4" s="179"/>
      <c r="I4" s="179"/>
      <c r="J4" s="180"/>
      <c r="K4" s="170"/>
      <c r="L4" s="170"/>
      <c r="M4" s="170"/>
      <c r="N4" s="170"/>
    </row>
    <row r="5" spans="1:25" s="2" customFormat="1" ht="19.5" customHeight="1">
      <c r="P5" s="823" t="s">
        <v>443</v>
      </c>
      <c r="Q5" s="823"/>
      <c r="R5" s="823"/>
      <c r="S5" s="823"/>
      <c r="T5" s="823"/>
      <c r="U5" s="823"/>
      <c r="V5" s="823"/>
      <c r="W5" s="823"/>
      <c r="X5" s="823"/>
    </row>
    <row r="6" spans="1:25" s="172" customFormat="1" ht="18" customHeight="1">
      <c r="A6" s="200"/>
      <c r="B6" s="200"/>
      <c r="C6" s="263"/>
      <c r="D6" s="263"/>
      <c r="E6" s="263"/>
      <c r="F6" s="171"/>
      <c r="G6" s="171"/>
      <c r="H6" s="179"/>
      <c r="I6" s="179"/>
      <c r="J6" s="180"/>
      <c r="K6" s="170"/>
      <c r="L6" s="170"/>
      <c r="M6" s="170"/>
      <c r="N6" s="170"/>
    </row>
    <row r="7" spans="1:25" ht="30" customHeight="1">
      <c r="A7" s="181" t="s">
        <v>350</v>
      </c>
      <c r="B7" s="182"/>
      <c r="C7" s="182"/>
      <c r="D7" s="182"/>
      <c r="E7" s="181"/>
      <c r="F7" s="182"/>
      <c r="G7" s="182"/>
      <c r="H7" s="182"/>
      <c r="I7" s="182"/>
      <c r="J7" s="182"/>
      <c r="K7" s="182"/>
      <c r="L7" s="182"/>
      <c r="M7" s="182"/>
      <c r="N7" s="182"/>
      <c r="O7" s="182"/>
      <c r="P7" s="182"/>
      <c r="Q7" s="182"/>
      <c r="R7" s="182"/>
      <c r="S7" s="182"/>
      <c r="T7" s="182"/>
      <c r="U7" s="182"/>
      <c r="V7" s="182"/>
      <c r="W7" s="182"/>
      <c r="X7" s="182"/>
      <c r="Y7" s="182"/>
    </row>
    <row r="9" spans="1:25" s="184" customFormat="1" ht="18" customHeight="1">
      <c r="A9" s="860" t="s">
        <v>8</v>
      </c>
      <c r="B9" s="859"/>
      <c r="C9" s="859"/>
      <c r="D9" s="859"/>
      <c r="E9" s="859"/>
      <c r="F9" s="861"/>
      <c r="G9" s="347" t="str">
        <f>入力フォーム!C19</f>
        <v>□</v>
      </c>
      <c r="H9" s="209" t="s">
        <v>143</v>
      </c>
      <c r="I9" s="348"/>
      <c r="J9" s="209"/>
      <c r="K9" s="209"/>
      <c r="L9" s="209"/>
      <c r="M9" s="208" t="str">
        <f>入力フォーム!C20</f>
        <v>□</v>
      </c>
      <c r="N9" s="209" t="s">
        <v>144</v>
      </c>
      <c r="O9" s="348"/>
      <c r="P9" s="348"/>
      <c r="Q9" s="209"/>
      <c r="R9" s="208"/>
      <c r="S9" s="209"/>
      <c r="T9" s="208" t="str">
        <f>入力フォーム!C21</f>
        <v>□</v>
      </c>
      <c r="U9" s="209" t="s">
        <v>556</v>
      </c>
      <c r="V9" s="348"/>
      <c r="W9" s="209"/>
      <c r="X9" s="210"/>
    </row>
    <row r="10" spans="1:25" s="184" customFormat="1" ht="18" customHeight="1">
      <c r="A10" s="860" t="s">
        <v>57</v>
      </c>
      <c r="B10" s="859"/>
      <c r="C10" s="859"/>
      <c r="D10" s="859"/>
      <c r="E10" s="859"/>
      <c r="F10" s="861"/>
      <c r="G10" s="909" t="str">
        <f>入力フォーム!C23</f>
        <v>○○○○○○</v>
      </c>
      <c r="H10" s="910"/>
      <c r="I10" s="910"/>
      <c r="J10" s="910"/>
      <c r="K10" s="910"/>
      <c r="L10" s="910"/>
      <c r="M10" s="910"/>
      <c r="N10" s="910"/>
      <c r="O10" s="910"/>
      <c r="P10" s="910"/>
      <c r="Q10" s="910"/>
      <c r="R10" s="910"/>
      <c r="S10" s="910"/>
      <c r="T10" s="910"/>
      <c r="U10" s="910"/>
      <c r="V10" s="910"/>
      <c r="W10" s="910"/>
      <c r="X10" s="911"/>
      <c r="Y10" s="196"/>
    </row>
    <row r="11" spans="1:25" s="184" customFormat="1" ht="18" customHeight="1">
      <c r="A11" s="897" t="s">
        <v>9</v>
      </c>
      <c r="B11" s="898"/>
      <c r="C11" s="898"/>
      <c r="D11" s="898"/>
      <c r="E11" s="898"/>
      <c r="F11" s="899"/>
      <c r="G11" s="903" t="str">
        <f>入力フォーム!C24</f>
        <v>□□□□□□</v>
      </c>
      <c r="H11" s="904"/>
      <c r="I11" s="904"/>
      <c r="J11" s="904"/>
      <c r="K11" s="904"/>
      <c r="L11" s="904"/>
      <c r="M11" s="904"/>
      <c r="N11" s="904"/>
      <c r="O11" s="904"/>
      <c r="P11" s="904"/>
      <c r="Q11" s="904"/>
      <c r="R11" s="904"/>
      <c r="S11" s="904"/>
      <c r="T11" s="904"/>
      <c r="U11" s="904"/>
      <c r="V11" s="904"/>
      <c r="W11" s="904"/>
      <c r="X11" s="905"/>
      <c r="Y11" s="197"/>
    </row>
    <row r="12" spans="1:25" s="184" customFormat="1" ht="18" customHeight="1">
      <c r="A12" s="900"/>
      <c r="B12" s="901"/>
      <c r="C12" s="901"/>
      <c r="D12" s="901"/>
      <c r="E12" s="901"/>
      <c r="F12" s="902"/>
      <c r="G12" s="906"/>
      <c r="H12" s="907"/>
      <c r="I12" s="907"/>
      <c r="J12" s="907"/>
      <c r="K12" s="907"/>
      <c r="L12" s="907"/>
      <c r="M12" s="907"/>
      <c r="N12" s="907"/>
      <c r="O12" s="907"/>
      <c r="P12" s="907"/>
      <c r="Q12" s="907"/>
      <c r="R12" s="907"/>
      <c r="S12" s="907"/>
      <c r="T12" s="907"/>
      <c r="U12" s="907"/>
      <c r="V12" s="907"/>
      <c r="W12" s="907"/>
      <c r="X12" s="908"/>
      <c r="Y12" s="197"/>
    </row>
    <row r="13" spans="1:25" s="184" customFormat="1" ht="18" customHeight="1">
      <c r="A13" s="860" t="s">
        <v>379</v>
      </c>
      <c r="B13" s="859"/>
      <c r="C13" s="859"/>
      <c r="D13" s="859"/>
      <c r="E13" s="859"/>
      <c r="F13" s="861"/>
      <c r="G13" s="209"/>
      <c r="H13" s="209"/>
      <c r="I13" s="209"/>
      <c r="J13" s="209"/>
      <c r="K13" s="209"/>
      <c r="L13" s="859" t="str">
        <f>IF(入力フォーム!C25="","",IF(入力フォーム!C53="□",入力フォーム!C25,入力フォーム!E53))</f>
        <v/>
      </c>
      <c r="M13" s="859"/>
      <c r="N13" s="209" t="s">
        <v>55</v>
      </c>
      <c r="O13" s="209"/>
      <c r="P13" s="209"/>
      <c r="Q13" s="209"/>
      <c r="R13" s="209"/>
      <c r="S13" s="209"/>
      <c r="T13" s="209"/>
      <c r="U13" s="209"/>
      <c r="V13" s="209"/>
      <c r="W13" s="209"/>
      <c r="X13" s="210"/>
    </row>
    <row r="14" spans="1:25" s="184" customFormat="1" ht="18" customHeight="1">
      <c r="A14" s="872" t="s">
        <v>352</v>
      </c>
      <c r="B14" s="873"/>
      <c r="C14" s="873"/>
      <c r="D14" s="873"/>
      <c r="E14" s="873"/>
      <c r="F14" s="874"/>
      <c r="L14" s="873">
        <f>入力フォーム!$C$46</f>
        <v>0</v>
      </c>
      <c r="M14" s="873"/>
      <c r="N14" s="257" t="s">
        <v>354</v>
      </c>
      <c r="O14" s="257"/>
      <c r="P14" s="256"/>
      <c r="Q14" s="256"/>
      <c r="R14" s="256"/>
      <c r="S14" s="256"/>
      <c r="T14" s="257"/>
      <c r="U14" s="257"/>
      <c r="V14" s="879" t="s">
        <v>355</v>
      </c>
      <c r="W14" s="879"/>
      <c r="X14" s="880"/>
      <c r="Y14" s="198"/>
    </row>
    <row r="15" spans="1:25" s="184" customFormat="1" ht="18" customHeight="1">
      <c r="A15" s="875"/>
      <c r="B15" s="876"/>
      <c r="C15" s="876"/>
      <c r="D15" s="876"/>
      <c r="E15" s="876"/>
      <c r="F15" s="877"/>
      <c r="G15" s="254" t="s">
        <v>174</v>
      </c>
      <c r="H15" s="878" t="str">
        <f>IF(入力フォーム!C47="","",入力フォーム!C47)</f>
        <v/>
      </c>
      <c r="I15" s="878"/>
      <c r="J15" s="878"/>
      <c r="K15" s="878" t="str">
        <f>IF(入力フォーム!D47="","",入力フォーム!D47)</f>
        <v/>
      </c>
      <c r="L15" s="878"/>
      <c r="M15" s="878"/>
      <c r="N15" s="878" t="str">
        <f>IF(入力フォーム!E47="","",入力フォーム!E47)</f>
        <v/>
      </c>
      <c r="O15" s="878"/>
      <c r="P15" s="878"/>
      <c r="Q15" s="878" t="str">
        <f>IF(入力フォーム!F47="","",入力フォーム!F47)</f>
        <v/>
      </c>
      <c r="R15" s="878"/>
      <c r="S15" s="878"/>
      <c r="T15" s="878" t="str">
        <f>IF(入力フォーム!G47="","",入力フォーム!G47)</f>
        <v/>
      </c>
      <c r="U15" s="878"/>
      <c r="V15" s="878"/>
      <c r="W15" s="254" t="s">
        <v>44</v>
      </c>
      <c r="X15" s="255"/>
      <c r="Y15" s="198"/>
    </row>
    <row r="16" spans="1:25" s="184" customFormat="1" ht="18" customHeight="1">
      <c r="A16" s="860" t="s">
        <v>103</v>
      </c>
      <c r="B16" s="859"/>
      <c r="C16" s="859"/>
      <c r="D16" s="859"/>
      <c r="E16" s="859"/>
      <c r="F16" s="861"/>
      <c r="G16" s="841"/>
      <c r="H16" s="842"/>
      <c r="I16" s="842"/>
      <c r="J16" s="842"/>
      <c r="K16" s="842"/>
      <c r="L16" s="842"/>
      <c r="M16" s="842"/>
      <c r="N16" s="842"/>
      <c r="O16" s="839" t="s">
        <v>351</v>
      </c>
      <c r="P16" s="839"/>
      <c r="Q16" s="839" t="str">
        <f>IF(入力フォーム!C26="","",IF(入力フォーム!C55="□",入力フォーム!C26,入力フォーム!E55))</f>
        <v/>
      </c>
      <c r="R16" s="839"/>
      <c r="S16" s="839"/>
      <c r="T16" s="839"/>
      <c r="U16" s="839"/>
      <c r="V16" s="839"/>
      <c r="W16" s="839"/>
      <c r="X16" s="840"/>
    </row>
    <row r="17" spans="1:35" s="185" customFormat="1" ht="18" customHeight="1">
      <c r="Y17" s="851" t="s">
        <v>373</v>
      </c>
      <c r="Z17" s="835" t="str">
        <f>IF($C$4="","",$C$4)</f>
        <v/>
      </c>
      <c r="AA17" s="835"/>
      <c r="AB17" s="835" t="str">
        <f>IF($Z$17="","",$Z$17+1)</f>
        <v/>
      </c>
      <c r="AC17" s="835"/>
      <c r="AD17" s="835" t="str">
        <f>IF($Z$17="","",$Z$17+2)</f>
        <v/>
      </c>
      <c r="AE17" s="835"/>
      <c r="AF17" s="835" t="str">
        <f>IF($Z$17="","",$Z$17+3)</f>
        <v/>
      </c>
      <c r="AG17" s="835"/>
      <c r="AH17" s="835" t="str">
        <f>IF($Z$17="","",$Z$17+4)</f>
        <v/>
      </c>
      <c r="AI17" s="836"/>
    </row>
    <row r="18" spans="1:35" s="185" customFormat="1" ht="18.600000000000001" customHeight="1" thickBot="1">
      <c r="A18" s="864" t="s">
        <v>180</v>
      </c>
      <c r="B18" s="865"/>
      <c r="C18" s="865"/>
      <c r="D18" s="865" t="s">
        <v>353</v>
      </c>
      <c r="E18" s="865"/>
      <c r="F18" s="865"/>
      <c r="G18" s="881" t="str">
        <f>IF(入力フォーム!C47="","",入力フォーム!C47)</f>
        <v/>
      </c>
      <c r="H18" s="881"/>
      <c r="I18" s="881"/>
      <c r="J18" s="866" t="str">
        <f>IF(入力フォーム!D47="","",入力フォーム!D47)</f>
        <v/>
      </c>
      <c r="K18" s="867"/>
      <c r="L18" s="868"/>
      <c r="M18" s="866" t="str">
        <f>IF(入力フォーム!E47="","",入力フォーム!E47)</f>
        <v/>
      </c>
      <c r="N18" s="867"/>
      <c r="O18" s="868"/>
      <c r="P18" s="866" t="str">
        <f>IF(入力フォーム!F47="","",入力フォーム!F47)</f>
        <v/>
      </c>
      <c r="Q18" s="867"/>
      <c r="R18" s="868"/>
      <c r="S18" s="866" t="str">
        <f>IF(入力フォーム!G47="","",入力フォーム!G47)</f>
        <v/>
      </c>
      <c r="T18" s="867"/>
      <c r="U18" s="868"/>
      <c r="V18" s="881" t="s">
        <v>380</v>
      </c>
      <c r="W18" s="881"/>
      <c r="X18" s="882"/>
      <c r="Y18" s="852"/>
      <c r="Z18" s="204" t="s">
        <v>368</v>
      </c>
      <c r="AA18" s="204" t="s">
        <v>370</v>
      </c>
      <c r="AB18" s="204" t="s">
        <v>367</v>
      </c>
      <c r="AC18" s="204" t="s">
        <v>369</v>
      </c>
      <c r="AD18" s="204" t="s">
        <v>367</v>
      </c>
      <c r="AE18" s="204" t="s">
        <v>369</v>
      </c>
      <c r="AF18" s="204" t="s">
        <v>367</v>
      </c>
      <c r="AG18" s="204" t="s">
        <v>369</v>
      </c>
      <c r="AH18" s="204" t="s">
        <v>367</v>
      </c>
      <c r="AI18" s="205" t="s">
        <v>369</v>
      </c>
    </row>
    <row r="19" spans="1:35" s="185" customFormat="1" ht="18.600000000000001" customHeight="1" thickTop="1">
      <c r="A19" s="862" t="s">
        <v>357</v>
      </c>
      <c r="B19" s="863"/>
      <c r="C19" s="863"/>
      <c r="D19" s="869"/>
      <c r="E19" s="870"/>
      <c r="F19" s="871"/>
      <c r="G19" s="854"/>
      <c r="H19" s="854"/>
      <c r="I19" s="854"/>
      <c r="J19" s="854"/>
      <c r="K19" s="854"/>
      <c r="L19" s="854"/>
      <c r="M19" s="854"/>
      <c r="N19" s="854"/>
      <c r="O19" s="854"/>
      <c r="P19" s="854"/>
      <c r="Q19" s="854"/>
      <c r="R19" s="854"/>
      <c r="S19" s="854"/>
      <c r="T19" s="854"/>
      <c r="U19" s="854"/>
      <c r="V19" s="854"/>
      <c r="W19" s="854"/>
      <c r="X19" s="855"/>
      <c r="Y19" s="221" t="s">
        <v>179</v>
      </c>
      <c r="Z19" s="204"/>
      <c r="AA19" s="204"/>
      <c r="AB19" s="204"/>
      <c r="AC19" s="204"/>
      <c r="AD19" s="204"/>
      <c r="AE19" s="204"/>
      <c r="AF19" s="204"/>
      <c r="AG19" s="204"/>
      <c r="AH19" s="204"/>
      <c r="AI19" s="205"/>
    </row>
    <row r="20" spans="1:35" s="185" customFormat="1" ht="18.600000000000001" customHeight="1">
      <c r="A20" s="852" t="s">
        <v>358</v>
      </c>
      <c r="B20" s="856"/>
      <c r="C20" s="856"/>
      <c r="D20" s="843"/>
      <c r="E20" s="844"/>
      <c r="F20" s="845"/>
      <c r="G20" s="843"/>
      <c r="H20" s="844"/>
      <c r="I20" s="845"/>
      <c r="J20" s="843"/>
      <c r="K20" s="844"/>
      <c r="L20" s="845"/>
      <c r="M20" s="843"/>
      <c r="N20" s="844"/>
      <c r="O20" s="845"/>
      <c r="P20" s="843"/>
      <c r="Q20" s="844"/>
      <c r="R20" s="845"/>
      <c r="S20" s="843"/>
      <c r="T20" s="844"/>
      <c r="U20" s="845"/>
      <c r="V20" s="843"/>
      <c r="W20" s="844"/>
      <c r="X20" s="846"/>
      <c r="Y20" s="222" t="s">
        <v>374</v>
      </c>
      <c r="Z20" s="206" t="s">
        <v>376</v>
      </c>
      <c r="AA20" s="206" t="s">
        <v>378</v>
      </c>
      <c r="AB20" s="206" t="s">
        <v>375</v>
      </c>
      <c r="AC20" s="206" t="s">
        <v>377</v>
      </c>
      <c r="AD20" s="206" t="s">
        <v>375</v>
      </c>
      <c r="AE20" s="206" t="s">
        <v>377</v>
      </c>
      <c r="AF20" s="206" t="s">
        <v>375</v>
      </c>
      <c r="AG20" s="206" t="s">
        <v>377</v>
      </c>
      <c r="AH20" s="206" t="s">
        <v>375</v>
      </c>
      <c r="AI20" s="207" t="s">
        <v>377</v>
      </c>
    </row>
    <row r="21" spans="1:35" s="187" customFormat="1" ht="18.600000000000001" customHeight="1">
      <c r="A21" s="852" t="s">
        <v>359</v>
      </c>
      <c r="B21" s="856"/>
      <c r="C21" s="856"/>
      <c r="D21" s="843"/>
      <c r="E21" s="844"/>
      <c r="F21" s="845"/>
      <c r="G21" s="843"/>
      <c r="H21" s="844"/>
      <c r="I21" s="845"/>
      <c r="J21" s="843"/>
      <c r="K21" s="844"/>
      <c r="L21" s="845"/>
      <c r="M21" s="843"/>
      <c r="N21" s="844"/>
      <c r="O21" s="845"/>
      <c r="P21" s="843"/>
      <c r="Q21" s="844"/>
      <c r="R21" s="845"/>
      <c r="S21" s="843"/>
      <c r="T21" s="844"/>
      <c r="U21" s="845"/>
      <c r="V21" s="843"/>
      <c r="W21" s="844"/>
      <c r="X21" s="846"/>
      <c r="Y21" s="199"/>
      <c r="Z21" s="213"/>
      <c r="AA21" s="213"/>
      <c r="AB21" s="213"/>
      <c r="AC21" s="213"/>
      <c r="AD21" s="213"/>
      <c r="AE21" s="213"/>
      <c r="AF21" s="213"/>
      <c r="AG21" s="213"/>
      <c r="AH21" s="213"/>
      <c r="AI21" s="213"/>
    </row>
    <row r="22" spans="1:35" s="187" customFormat="1" ht="18.600000000000001" customHeight="1">
      <c r="A22" s="852" t="s">
        <v>360</v>
      </c>
      <c r="B22" s="856"/>
      <c r="C22" s="856"/>
      <c r="D22" s="843"/>
      <c r="E22" s="844"/>
      <c r="F22" s="845"/>
      <c r="G22" s="843"/>
      <c r="H22" s="844"/>
      <c r="I22" s="845"/>
      <c r="J22" s="843"/>
      <c r="K22" s="844"/>
      <c r="L22" s="845"/>
      <c r="M22" s="843"/>
      <c r="N22" s="844"/>
      <c r="O22" s="845"/>
      <c r="P22" s="843"/>
      <c r="Q22" s="844"/>
      <c r="R22" s="845"/>
      <c r="S22" s="843"/>
      <c r="T22" s="844"/>
      <c r="U22" s="845"/>
      <c r="V22" s="843"/>
      <c r="W22" s="844"/>
      <c r="X22" s="846"/>
      <c r="Y22" s="851" t="s">
        <v>373</v>
      </c>
      <c r="Z22" s="835" t="str">
        <f>IF($C$4="","",$C$4+5)</f>
        <v/>
      </c>
      <c r="AA22" s="835"/>
      <c r="AB22" s="835" t="str">
        <f>IF($Z$17="","",$Z$17+6)</f>
        <v/>
      </c>
      <c r="AC22" s="835"/>
      <c r="AD22" s="835" t="str">
        <f>IF($Z$17="","",$Z$17+7)</f>
        <v/>
      </c>
      <c r="AE22" s="835"/>
      <c r="AF22" s="835" t="str">
        <f>IF($Z$17="","",$Z$17+8)</f>
        <v/>
      </c>
      <c r="AG22" s="835"/>
      <c r="AH22" s="835" t="str">
        <f>IF($Z$17="","",$Z$17+9)</f>
        <v/>
      </c>
      <c r="AI22" s="836"/>
    </row>
    <row r="23" spans="1:35" s="185" customFormat="1" ht="18.600000000000001" customHeight="1">
      <c r="A23" s="852" t="s">
        <v>361</v>
      </c>
      <c r="B23" s="856"/>
      <c r="C23" s="856"/>
      <c r="D23" s="843"/>
      <c r="E23" s="844"/>
      <c r="F23" s="845"/>
      <c r="G23" s="843"/>
      <c r="H23" s="844"/>
      <c r="I23" s="845"/>
      <c r="J23" s="843"/>
      <c r="K23" s="844"/>
      <c r="L23" s="845"/>
      <c r="M23" s="843"/>
      <c r="N23" s="844"/>
      <c r="O23" s="845"/>
      <c r="P23" s="843"/>
      <c r="Q23" s="844"/>
      <c r="R23" s="845"/>
      <c r="S23" s="843"/>
      <c r="T23" s="844"/>
      <c r="U23" s="845"/>
      <c r="V23" s="843"/>
      <c r="W23" s="844"/>
      <c r="X23" s="846"/>
      <c r="Y23" s="852"/>
      <c r="Z23" s="204" t="s">
        <v>368</v>
      </c>
      <c r="AA23" s="204" t="s">
        <v>370</v>
      </c>
      <c r="AB23" s="204" t="s">
        <v>367</v>
      </c>
      <c r="AC23" s="204" t="s">
        <v>369</v>
      </c>
      <c r="AD23" s="204" t="s">
        <v>367</v>
      </c>
      <c r="AE23" s="204" t="s">
        <v>369</v>
      </c>
      <c r="AF23" s="204" t="s">
        <v>367</v>
      </c>
      <c r="AG23" s="204" t="s">
        <v>369</v>
      </c>
      <c r="AH23" s="204" t="s">
        <v>367</v>
      </c>
      <c r="AI23" s="205" t="s">
        <v>369</v>
      </c>
    </row>
    <row r="24" spans="1:35" s="185" customFormat="1" ht="18.600000000000001" customHeight="1">
      <c r="A24" s="852" t="s">
        <v>362</v>
      </c>
      <c r="B24" s="856"/>
      <c r="C24" s="856"/>
      <c r="D24" s="843"/>
      <c r="E24" s="844"/>
      <c r="F24" s="845"/>
      <c r="G24" s="843"/>
      <c r="H24" s="844"/>
      <c r="I24" s="845"/>
      <c r="J24" s="843"/>
      <c r="K24" s="844"/>
      <c r="L24" s="845"/>
      <c r="M24" s="843"/>
      <c r="N24" s="844"/>
      <c r="O24" s="845"/>
      <c r="P24" s="843"/>
      <c r="Q24" s="844"/>
      <c r="R24" s="845"/>
      <c r="S24" s="843"/>
      <c r="T24" s="844"/>
      <c r="U24" s="845"/>
      <c r="V24" s="843"/>
      <c r="W24" s="844"/>
      <c r="X24" s="846"/>
      <c r="Y24" s="221" t="s">
        <v>179</v>
      </c>
      <c r="Z24" s="204"/>
      <c r="AA24" s="204"/>
      <c r="AB24" s="204"/>
      <c r="AC24" s="204"/>
      <c r="AD24" s="204"/>
      <c r="AE24" s="204"/>
      <c r="AF24" s="204"/>
      <c r="AG24" s="204"/>
      <c r="AH24" s="204"/>
      <c r="AI24" s="205"/>
    </row>
    <row r="25" spans="1:35" s="185" customFormat="1" ht="18.600000000000001" customHeight="1">
      <c r="A25" s="852" t="s">
        <v>363</v>
      </c>
      <c r="B25" s="856"/>
      <c r="C25" s="856"/>
      <c r="D25" s="843"/>
      <c r="E25" s="844"/>
      <c r="F25" s="845"/>
      <c r="G25" s="843"/>
      <c r="H25" s="844"/>
      <c r="I25" s="845"/>
      <c r="J25" s="843"/>
      <c r="K25" s="844"/>
      <c r="L25" s="845"/>
      <c r="M25" s="843"/>
      <c r="N25" s="844"/>
      <c r="O25" s="845"/>
      <c r="P25" s="843"/>
      <c r="Q25" s="844"/>
      <c r="R25" s="845"/>
      <c r="S25" s="843"/>
      <c r="T25" s="844"/>
      <c r="U25" s="845"/>
      <c r="V25" s="843"/>
      <c r="W25" s="844"/>
      <c r="X25" s="846"/>
      <c r="Y25" s="222" t="s">
        <v>374</v>
      </c>
      <c r="Z25" s="206" t="s">
        <v>376</v>
      </c>
      <c r="AA25" s="206" t="s">
        <v>378</v>
      </c>
      <c r="AB25" s="206" t="s">
        <v>375</v>
      </c>
      <c r="AC25" s="206" t="s">
        <v>377</v>
      </c>
      <c r="AD25" s="206" t="s">
        <v>375</v>
      </c>
      <c r="AE25" s="206" t="s">
        <v>377</v>
      </c>
      <c r="AF25" s="206" t="s">
        <v>375</v>
      </c>
      <c r="AG25" s="206" t="s">
        <v>377</v>
      </c>
      <c r="AH25" s="206" t="s">
        <v>375</v>
      </c>
      <c r="AI25" s="207" t="s">
        <v>377</v>
      </c>
    </row>
    <row r="26" spans="1:35" s="185" customFormat="1" ht="18.600000000000001" customHeight="1">
      <c r="A26" s="852" t="s">
        <v>364</v>
      </c>
      <c r="B26" s="856"/>
      <c r="C26" s="856"/>
      <c r="D26" s="843"/>
      <c r="E26" s="844"/>
      <c r="F26" s="845"/>
      <c r="G26" s="843"/>
      <c r="H26" s="844"/>
      <c r="I26" s="845"/>
      <c r="J26" s="843"/>
      <c r="K26" s="844"/>
      <c r="L26" s="845"/>
      <c r="M26" s="843"/>
      <c r="N26" s="844"/>
      <c r="O26" s="845"/>
      <c r="P26" s="843"/>
      <c r="Q26" s="844"/>
      <c r="R26" s="845"/>
      <c r="S26" s="843"/>
      <c r="T26" s="844"/>
      <c r="U26" s="845"/>
      <c r="V26" s="843"/>
      <c r="W26" s="844"/>
      <c r="X26" s="846"/>
      <c r="Y26" s="199"/>
    </row>
    <row r="27" spans="1:35" s="185" customFormat="1" ht="18.600000000000001" customHeight="1">
      <c r="A27" s="852" t="s">
        <v>365</v>
      </c>
      <c r="B27" s="856"/>
      <c r="C27" s="856"/>
      <c r="D27" s="843"/>
      <c r="E27" s="844"/>
      <c r="F27" s="845"/>
      <c r="G27" s="843"/>
      <c r="H27" s="844"/>
      <c r="I27" s="845"/>
      <c r="J27" s="843"/>
      <c r="K27" s="844"/>
      <c r="L27" s="845"/>
      <c r="M27" s="843"/>
      <c r="N27" s="844"/>
      <c r="O27" s="845"/>
      <c r="P27" s="843"/>
      <c r="Q27" s="844"/>
      <c r="R27" s="845"/>
      <c r="S27" s="843"/>
      <c r="T27" s="844"/>
      <c r="U27" s="845"/>
      <c r="V27" s="843"/>
      <c r="W27" s="844"/>
      <c r="X27" s="846"/>
      <c r="Y27" s="332" t="s">
        <v>429</v>
      </c>
      <c r="Z27" s="333" t="s">
        <v>547</v>
      </c>
      <c r="AA27" s="333"/>
    </row>
    <row r="28" spans="1:35" s="185" customFormat="1" ht="18.600000000000001" customHeight="1">
      <c r="A28" s="857" t="s">
        <v>366</v>
      </c>
      <c r="B28" s="858"/>
      <c r="C28" s="858"/>
      <c r="D28" s="848"/>
      <c r="E28" s="849"/>
      <c r="F28" s="850"/>
      <c r="G28" s="848"/>
      <c r="H28" s="849"/>
      <c r="I28" s="850"/>
      <c r="J28" s="848"/>
      <c r="K28" s="849"/>
      <c r="L28" s="850"/>
      <c r="M28" s="848"/>
      <c r="N28" s="849"/>
      <c r="O28" s="850"/>
      <c r="P28" s="848"/>
      <c r="Q28" s="849"/>
      <c r="R28" s="850"/>
      <c r="S28" s="848"/>
      <c r="T28" s="849"/>
      <c r="U28" s="850"/>
      <c r="V28" s="848"/>
      <c r="W28" s="849"/>
      <c r="X28" s="853"/>
      <c r="Y28" s="334"/>
      <c r="Z28" s="333"/>
      <c r="AA28" s="335" t="s">
        <v>548</v>
      </c>
    </row>
    <row r="29" spans="1:35" s="185" customFormat="1" ht="18.600000000000001" hidden="1" customHeight="1">
      <c r="A29" s="862" t="s">
        <v>428</v>
      </c>
      <c r="B29" s="863"/>
      <c r="C29" s="863"/>
      <c r="D29" s="919"/>
      <c r="E29" s="919"/>
      <c r="F29" s="919"/>
      <c r="G29" s="919"/>
      <c r="H29" s="919"/>
      <c r="I29" s="919"/>
      <c r="J29" s="919"/>
      <c r="K29" s="919"/>
      <c r="L29" s="919"/>
      <c r="M29" s="919"/>
      <c r="N29" s="919"/>
      <c r="O29" s="919"/>
      <c r="P29" s="919"/>
      <c r="Q29" s="919"/>
      <c r="R29" s="919"/>
      <c r="S29" s="919"/>
      <c r="T29" s="919"/>
      <c r="U29" s="919"/>
      <c r="V29" s="919"/>
      <c r="W29" s="919"/>
      <c r="X29" s="966"/>
      <c r="Y29" s="199"/>
    </row>
    <row r="30" spans="1:35" s="185" customFormat="1" ht="18.600000000000001" hidden="1" customHeight="1">
      <c r="A30" s="852" t="s">
        <v>428</v>
      </c>
      <c r="B30" s="856"/>
      <c r="C30" s="856"/>
      <c r="D30" s="916"/>
      <c r="E30" s="916"/>
      <c r="F30" s="916"/>
      <c r="G30" s="916"/>
      <c r="H30" s="916"/>
      <c r="I30" s="916"/>
      <c r="J30" s="916"/>
      <c r="K30" s="916"/>
      <c r="L30" s="916"/>
      <c r="M30" s="916"/>
      <c r="N30" s="916"/>
      <c r="O30" s="916"/>
      <c r="P30" s="916"/>
      <c r="Q30" s="916"/>
      <c r="R30" s="916"/>
      <c r="S30" s="916"/>
      <c r="T30" s="916"/>
      <c r="U30" s="916"/>
      <c r="V30" s="916"/>
      <c r="W30" s="916"/>
      <c r="X30" s="953"/>
      <c r="Y30" s="199"/>
    </row>
    <row r="31" spans="1:35" s="185" customFormat="1" ht="18.600000000000001" hidden="1" customHeight="1">
      <c r="A31" s="852" t="s">
        <v>428</v>
      </c>
      <c r="B31" s="856"/>
      <c r="C31" s="856"/>
      <c r="D31" s="916"/>
      <c r="E31" s="916"/>
      <c r="F31" s="916"/>
      <c r="G31" s="916"/>
      <c r="H31" s="916"/>
      <c r="I31" s="916"/>
      <c r="J31" s="916"/>
      <c r="K31" s="916"/>
      <c r="L31" s="916"/>
      <c r="M31" s="916"/>
      <c r="N31" s="916"/>
      <c r="O31" s="916"/>
      <c r="P31" s="916"/>
      <c r="Q31" s="916"/>
      <c r="R31" s="916"/>
      <c r="S31" s="916"/>
      <c r="T31" s="916"/>
      <c r="U31" s="916"/>
      <c r="V31" s="916"/>
      <c r="W31" s="916"/>
      <c r="X31" s="953"/>
      <c r="Y31" s="199"/>
    </row>
    <row r="32" spans="1:35" s="185" customFormat="1" ht="18.600000000000001" hidden="1" customHeight="1">
      <c r="A32" s="852" t="s">
        <v>428</v>
      </c>
      <c r="B32" s="856"/>
      <c r="C32" s="856"/>
      <c r="D32" s="916"/>
      <c r="E32" s="916"/>
      <c r="F32" s="916"/>
      <c r="G32" s="916"/>
      <c r="H32" s="916"/>
      <c r="I32" s="916"/>
      <c r="J32" s="916"/>
      <c r="K32" s="916"/>
      <c r="L32" s="916"/>
      <c r="M32" s="916"/>
      <c r="N32" s="916"/>
      <c r="O32" s="916"/>
      <c r="P32" s="916"/>
      <c r="Q32" s="916"/>
      <c r="R32" s="916"/>
      <c r="S32" s="916"/>
      <c r="T32" s="916"/>
      <c r="U32" s="916"/>
      <c r="V32" s="916"/>
      <c r="W32" s="916"/>
      <c r="X32" s="953"/>
      <c r="Y32" s="199"/>
    </row>
    <row r="33" spans="1:33" s="185" customFormat="1" ht="18.600000000000001" hidden="1" customHeight="1">
      <c r="A33" s="857" t="s">
        <v>428</v>
      </c>
      <c r="B33" s="858"/>
      <c r="C33" s="858"/>
      <c r="D33" s="914"/>
      <c r="E33" s="914"/>
      <c r="F33" s="914"/>
      <c r="G33" s="914"/>
      <c r="H33" s="914"/>
      <c r="I33" s="914"/>
      <c r="J33" s="914"/>
      <c r="K33" s="914"/>
      <c r="L33" s="914"/>
      <c r="M33" s="914"/>
      <c r="N33" s="914"/>
      <c r="O33" s="914"/>
      <c r="P33" s="914"/>
      <c r="Q33" s="914"/>
      <c r="R33" s="914"/>
      <c r="S33" s="914"/>
      <c r="T33" s="914"/>
      <c r="U33" s="914"/>
      <c r="V33" s="914"/>
      <c r="W33" s="914"/>
      <c r="X33" s="915"/>
      <c r="Y33" s="199"/>
    </row>
    <row r="34" spans="1:33" s="185" customFormat="1" ht="9.9499999999999993" customHeight="1">
      <c r="A34" s="186"/>
      <c r="B34" s="186"/>
      <c r="C34" s="186"/>
      <c r="D34" s="211"/>
      <c r="E34" s="211"/>
      <c r="F34" s="211"/>
      <c r="G34" s="211"/>
      <c r="H34" s="211"/>
      <c r="I34" s="211"/>
      <c r="J34" s="211"/>
      <c r="K34" s="211"/>
      <c r="L34" s="211"/>
      <c r="M34" s="211"/>
      <c r="N34" s="211"/>
      <c r="O34" s="211"/>
      <c r="P34" s="211"/>
      <c r="Q34" s="211"/>
      <c r="R34" s="211"/>
      <c r="S34" s="211"/>
      <c r="T34" s="211"/>
      <c r="U34" s="211"/>
      <c r="V34" s="211"/>
      <c r="W34" s="211"/>
      <c r="X34" s="211"/>
      <c r="Y34" s="199"/>
    </row>
    <row r="35" spans="1:33" s="185" customFormat="1" ht="18.600000000000001" customHeight="1" thickBot="1">
      <c r="A35" s="917" t="s">
        <v>453</v>
      </c>
      <c r="B35" s="918"/>
      <c r="C35" s="918"/>
      <c r="D35" s="918" t="s">
        <v>454</v>
      </c>
      <c r="E35" s="918"/>
      <c r="F35" s="918"/>
      <c r="G35" s="918" t="s">
        <v>455</v>
      </c>
      <c r="H35" s="918"/>
      <c r="I35" s="918"/>
      <c r="J35" s="954" t="s">
        <v>456</v>
      </c>
      <c r="K35" s="954"/>
      <c r="L35" s="954"/>
      <c r="M35" s="956" t="s">
        <v>457</v>
      </c>
      <c r="N35" s="957"/>
      <c r="O35" s="958"/>
      <c r="P35" s="954" t="s">
        <v>461</v>
      </c>
      <c r="Q35" s="954"/>
      <c r="R35" s="955"/>
      <c r="V35" s="199"/>
      <c r="W35" s="199"/>
      <c r="X35" s="199"/>
      <c r="Y35" s="250" t="s">
        <v>429</v>
      </c>
      <c r="Z35" s="251" t="s">
        <v>458</v>
      </c>
    </row>
    <row r="36" spans="1:33" s="185" customFormat="1" ht="18.600000000000001" customHeight="1" thickTop="1">
      <c r="A36" s="837" t="str">
        <f>$C$4</f>
        <v/>
      </c>
      <c r="B36" s="838"/>
      <c r="C36" s="838"/>
      <c r="D36" s="922"/>
      <c r="E36" s="922"/>
      <c r="F36" s="922"/>
      <c r="G36" s="922"/>
      <c r="H36" s="922"/>
      <c r="I36" s="922"/>
      <c r="J36" s="922"/>
      <c r="K36" s="922"/>
      <c r="L36" s="922"/>
      <c r="M36" s="959" t="str">
        <f>IF($D36="","",IF($L$13="全","－",$L$13-$D36))</f>
        <v/>
      </c>
      <c r="N36" s="960"/>
      <c r="O36" s="961"/>
      <c r="P36" s="967"/>
      <c r="Q36" s="968"/>
      <c r="R36" s="969"/>
      <c r="V36" s="248"/>
      <c r="W36" s="248"/>
      <c r="X36" s="248"/>
      <c r="Y36" s="250"/>
      <c r="Z36" s="252" t="s">
        <v>459</v>
      </c>
      <c r="AA36" s="248"/>
      <c r="AB36" s="248"/>
      <c r="AC36" s="248"/>
      <c r="AD36" s="248"/>
      <c r="AE36" s="248"/>
      <c r="AF36" s="248"/>
      <c r="AG36" s="248"/>
    </row>
    <row r="37" spans="1:33" s="185" customFormat="1" ht="18.600000000000001" customHeight="1">
      <c r="A37" s="912" t="str">
        <f>IF($C$4="","",$C$4+1)</f>
        <v/>
      </c>
      <c r="B37" s="913"/>
      <c r="C37" s="913"/>
      <c r="D37" s="883"/>
      <c r="E37" s="883"/>
      <c r="F37" s="883"/>
      <c r="G37" s="883"/>
      <c r="H37" s="883"/>
      <c r="I37" s="883"/>
      <c r="J37" s="883"/>
      <c r="K37" s="883"/>
      <c r="L37" s="883"/>
      <c r="M37" s="945" t="str">
        <f>IF($D37="","",IF($L$13="全","－",$M36-$D37))</f>
        <v/>
      </c>
      <c r="N37" s="951"/>
      <c r="O37" s="962"/>
      <c r="P37" s="970"/>
      <c r="Q37" s="971"/>
      <c r="R37" s="972"/>
      <c r="V37" s="248"/>
      <c r="W37" s="248"/>
      <c r="X37" s="248"/>
      <c r="Y37" s="250" t="s">
        <v>430</v>
      </c>
      <c r="Z37" s="252"/>
      <c r="AA37" s="248"/>
      <c r="AB37" s="248"/>
      <c r="AC37" s="248"/>
      <c r="AD37" s="248"/>
      <c r="AE37" s="248"/>
      <c r="AF37" s="248"/>
      <c r="AG37" s="248"/>
    </row>
    <row r="38" spans="1:33" s="185" customFormat="1" ht="18.600000000000001" customHeight="1">
      <c r="A38" s="912" t="str">
        <f>IF($C$4="","",$C$4+2)</f>
        <v/>
      </c>
      <c r="B38" s="913"/>
      <c r="C38" s="913"/>
      <c r="D38" s="883"/>
      <c r="E38" s="883"/>
      <c r="F38" s="883"/>
      <c r="G38" s="883"/>
      <c r="H38" s="883"/>
      <c r="I38" s="883"/>
      <c r="J38" s="883"/>
      <c r="K38" s="883"/>
      <c r="L38" s="883"/>
      <c r="M38" s="945" t="str">
        <f>IF($D38="","",IF($L$13="全","－",$M37-$D38))</f>
        <v/>
      </c>
      <c r="N38" s="951"/>
      <c r="O38" s="962"/>
      <c r="P38" s="970"/>
      <c r="Q38" s="971"/>
      <c r="R38" s="972"/>
      <c r="Y38" s="253" t="s">
        <v>460</v>
      </c>
      <c r="Z38" s="251" t="s">
        <v>431</v>
      </c>
      <c r="AA38" s="216"/>
      <c r="AB38" s="216"/>
      <c r="AC38" s="216"/>
      <c r="AD38" s="216"/>
      <c r="AE38" s="216"/>
      <c r="AF38" s="216"/>
      <c r="AG38" s="216"/>
    </row>
    <row r="39" spans="1:33" s="185" customFormat="1" ht="18.600000000000001" customHeight="1">
      <c r="A39" s="912" t="str">
        <f>IF($C$4="","",$C$4+3)</f>
        <v/>
      </c>
      <c r="B39" s="913"/>
      <c r="C39" s="913"/>
      <c r="D39" s="883"/>
      <c r="E39" s="883"/>
      <c r="F39" s="883"/>
      <c r="G39" s="883"/>
      <c r="H39" s="883"/>
      <c r="I39" s="883"/>
      <c r="J39" s="883"/>
      <c r="K39" s="883"/>
      <c r="L39" s="883"/>
      <c r="M39" s="945" t="str">
        <f t="shared" ref="M39:M41" si="0">IF($D39="","",IF($L$13="全","－",$M38-$D39))</f>
        <v/>
      </c>
      <c r="N39" s="951"/>
      <c r="O39" s="962"/>
      <c r="P39" s="970"/>
      <c r="Q39" s="971"/>
      <c r="R39" s="972"/>
      <c r="Y39" s="253" t="s">
        <v>434</v>
      </c>
      <c r="Z39" s="251" t="s">
        <v>432</v>
      </c>
      <c r="AA39" s="215"/>
      <c r="AB39" s="215"/>
      <c r="AC39" s="215"/>
      <c r="AD39" s="215"/>
      <c r="AE39" s="215"/>
      <c r="AF39" s="215"/>
      <c r="AG39" s="215"/>
    </row>
    <row r="40" spans="1:33" s="185" customFormat="1" ht="18.600000000000001" customHeight="1">
      <c r="A40" s="912" t="str">
        <f>IF($C$4="","",$C$4+4)</f>
        <v/>
      </c>
      <c r="B40" s="913"/>
      <c r="C40" s="913"/>
      <c r="D40" s="883"/>
      <c r="E40" s="883"/>
      <c r="F40" s="883"/>
      <c r="G40" s="883"/>
      <c r="H40" s="883"/>
      <c r="I40" s="883"/>
      <c r="J40" s="883"/>
      <c r="K40" s="883"/>
      <c r="L40" s="883"/>
      <c r="M40" s="945" t="str">
        <f t="shared" si="0"/>
        <v/>
      </c>
      <c r="N40" s="951"/>
      <c r="O40" s="962"/>
      <c r="P40" s="970"/>
      <c r="Q40" s="971"/>
      <c r="R40" s="972"/>
      <c r="Y40" s="253" t="s">
        <v>435</v>
      </c>
      <c r="Z40" s="251" t="s">
        <v>433</v>
      </c>
      <c r="AA40" s="215"/>
      <c r="AB40" s="215"/>
      <c r="AC40" s="215"/>
      <c r="AD40" s="215"/>
      <c r="AE40" s="215"/>
      <c r="AF40" s="215"/>
      <c r="AG40" s="215"/>
    </row>
    <row r="41" spans="1:33" s="185" customFormat="1" ht="18.600000000000001" customHeight="1">
      <c r="A41" s="920" t="str">
        <f>IF($C$4="","",$C$4+5)</f>
        <v/>
      </c>
      <c r="B41" s="921"/>
      <c r="C41" s="921"/>
      <c r="D41" s="884"/>
      <c r="E41" s="884"/>
      <c r="F41" s="884"/>
      <c r="G41" s="884"/>
      <c r="H41" s="884"/>
      <c r="I41" s="884"/>
      <c r="J41" s="884"/>
      <c r="K41" s="884"/>
      <c r="L41" s="884"/>
      <c r="M41" s="963" t="str">
        <f t="shared" si="0"/>
        <v/>
      </c>
      <c r="N41" s="964"/>
      <c r="O41" s="965"/>
      <c r="P41" s="973"/>
      <c r="Q41" s="974"/>
      <c r="R41" s="975"/>
      <c r="AA41" s="215"/>
      <c r="AB41" s="215"/>
      <c r="AC41" s="215"/>
      <c r="AD41" s="215"/>
      <c r="AE41" s="215"/>
      <c r="AF41" s="215"/>
      <c r="AG41" s="215"/>
    </row>
    <row r="42" spans="1:33" s="185" customFormat="1" ht="18.600000000000001" customHeight="1"/>
    <row r="43" spans="1:33" s="185" customFormat="1" ht="18.600000000000001" customHeight="1">
      <c r="E43" s="927" t="s">
        <v>417</v>
      </c>
      <c r="F43" s="928"/>
      <c r="G43" s="928"/>
      <c r="H43" s="935"/>
      <c r="I43" s="936"/>
      <c r="J43" s="936"/>
      <c r="K43" s="936"/>
      <c r="L43" s="936"/>
      <c r="M43" s="936"/>
      <c r="N43" s="936"/>
      <c r="O43" s="936"/>
      <c r="P43" s="936"/>
      <c r="Q43" s="936"/>
      <c r="R43" s="936"/>
      <c r="S43" s="936"/>
      <c r="T43" s="936"/>
      <c r="U43" s="936"/>
      <c r="V43" s="936"/>
      <c r="W43" s="936"/>
      <c r="X43" s="937"/>
    </row>
    <row r="44" spans="1:33" s="185" customFormat="1" ht="18.600000000000001" customHeight="1">
      <c r="E44" s="925" t="s">
        <v>418</v>
      </c>
      <c r="F44" s="926"/>
      <c r="G44" s="926"/>
      <c r="H44" s="930" t="s">
        <v>419</v>
      </c>
      <c r="I44" s="931"/>
      <c r="J44" s="945"/>
      <c r="K44" s="946"/>
      <c r="L44" s="946"/>
      <c r="M44" s="946"/>
      <c r="N44" s="946"/>
      <c r="O44" s="946"/>
      <c r="P44" s="947"/>
      <c r="Q44" s="930" t="s">
        <v>420</v>
      </c>
      <c r="R44" s="931"/>
      <c r="S44" s="942"/>
      <c r="T44" s="943"/>
      <c r="U44" s="943"/>
      <c r="V44" s="943"/>
      <c r="W44" s="943"/>
      <c r="X44" s="944"/>
    </row>
    <row r="45" spans="1:33" s="185" customFormat="1" ht="18.600000000000001" customHeight="1">
      <c r="E45" s="925" t="s">
        <v>421</v>
      </c>
      <c r="F45" s="926"/>
      <c r="G45" s="926"/>
      <c r="H45" s="929" t="s">
        <v>422</v>
      </c>
      <c r="I45" s="929"/>
      <c r="J45" s="883"/>
      <c r="K45" s="883"/>
      <c r="L45" s="883"/>
      <c r="M45" s="930" t="s">
        <v>423</v>
      </c>
      <c r="N45" s="938"/>
      <c r="O45" s="939"/>
      <c r="P45" s="940"/>
      <c r="Q45" s="940"/>
      <c r="R45" s="940"/>
      <c r="S45" s="940"/>
      <c r="T45" s="940"/>
      <c r="U45" s="940"/>
      <c r="V45" s="940"/>
      <c r="W45" s="940"/>
      <c r="X45" s="941"/>
    </row>
    <row r="46" spans="1:33" s="185" customFormat="1" ht="18.600000000000001" customHeight="1">
      <c r="E46" s="925" t="s">
        <v>424</v>
      </c>
      <c r="F46" s="926"/>
      <c r="G46" s="926"/>
      <c r="H46" s="929" t="s">
        <v>425</v>
      </c>
      <c r="I46" s="929"/>
      <c r="J46" s="945"/>
      <c r="K46" s="951"/>
      <c r="L46" s="951"/>
      <c r="M46" s="951"/>
      <c r="N46" s="951"/>
      <c r="O46" s="951"/>
      <c r="P46" s="952"/>
      <c r="Q46" s="930" t="s">
        <v>426</v>
      </c>
      <c r="R46" s="931"/>
      <c r="S46" s="948"/>
      <c r="T46" s="949"/>
      <c r="U46" s="949"/>
      <c r="V46" s="949"/>
      <c r="W46" s="949"/>
      <c r="X46" s="950"/>
    </row>
    <row r="47" spans="1:33" ht="20.100000000000001" customHeight="1">
      <c r="E47" s="923" t="s">
        <v>427</v>
      </c>
      <c r="F47" s="924"/>
      <c r="G47" s="924"/>
      <c r="H47" s="932"/>
      <c r="I47" s="933"/>
      <c r="J47" s="933"/>
      <c r="K47" s="933"/>
      <c r="L47" s="933"/>
      <c r="M47" s="933"/>
      <c r="N47" s="933"/>
      <c r="O47" s="933"/>
      <c r="P47" s="933"/>
      <c r="Q47" s="933"/>
      <c r="R47" s="933"/>
      <c r="S47" s="933"/>
      <c r="T47" s="933"/>
      <c r="U47" s="933"/>
      <c r="V47" s="933"/>
      <c r="W47" s="933"/>
      <c r="X47" s="934"/>
    </row>
    <row r="48" spans="1:33" ht="20.100000000000001" customHeight="1"/>
  </sheetData>
  <sheetProtection sheet="1" formatCells="0"/>
  <mergeCells count="225">
    <mergeCell ref="P5:X5"/>
    <mergeCell ref="D38:F38"/>
    <mergeCell ref="D39:F39"/>
    <mergeCell ref="D40:F40"/>
    <mergeCell ref="D41:F41"/>
    <mergeCell ref="M35:O35"/>
    <mergeCell ref="M36:O36"/>
    <mergeCell ref="M37:O37"/>
    <mergeCell ref="M41:O41"/>
    <mergeCell ref="M40:O40"/>
    <mergeCell ref="M39:O39"/>
    <mergeCell ref="M38:O38"/>
    <mergeCell ref="D36:F36"/>
    <mergeCell ref="D37:F37"/>
    <mergeCell ref="V29:X29"/>
    <mergeCell ref="P36:R36"/>
    <mergeCell ref="P37:R37"/>
    <mergeCell ref="P38:R38"/>
    <mergeCell ref="P39:R39"/>
    <mergeCell ref="P40:R40"/>
    <mergeCell ref="P41:R41"/>
    <mergeCell ref="J36:L36"/>
    <mergeCell ref="J37:L37"/>
    <mergeCell ref="J38:L38"/>
    <mergeCell ref="A32:C32"/>
    <mergeCell ref="D32:F32"/>
    <mergeCell ref="G32:I32"/>
    <mergeCell ref="J32:L32"/>
    <mergeCell ref="M32:O32"/>
    <mergeCell ref="P32:R32"/>
    <mergeCell ref="S32:U32"/>
    <mergeCell ref="A38:C38"/>
    <mergeCell ref="V32:X32"/>
    <mergeCell ref="J35:L35"/>
    <mergeCell ref="D35:F35"/>
    <mergeCell ref="A33:C33"/>
    <mergeCell ref="D33:F33"/>
    <mergeCell ref="G33:I33"/>
    <mergeCell ref="J33:L33"/>
    <mergeCell ref="M33:O33"/>
    <mergeCell ref="P35:R35"/>
    <mergeCell ref="A30:C30"/>
    <mergeCell ref="D30:F30"/>
    <mergeCell ref="G30:I30"/>
    <mergeCell ref="M30:O30"/>
    <mergeCell ref="P30:R30"/>
    <mergeCell ref="S30:U30"/>
    <mergeCell ref="V30:X30"/>
    <mergeCell ref="A31:C31"/>
    <mergeCell ref="D31:F31"/>
    <mergeCell ref="G31:I31"/>
    <mergeCell ref="J31:L31"/>
    <mergeCell ref="M31:O31"/>
    <mergeCell ref="P31:R31"/>
    <mergeCell ref="S31:U31"/>
    <mergeCell ref="V31:X31"/>
    <mergeCell ref="E47:G47"/>
    <mergeCell ref="E46:G46"/>
    <mergeCell ref="E45:G45"/>
    <mergeCell ref="E44:G44"/>
    <mergeCell ref="E43:G43"/>
    <mergeCell ref="H46:I46"/>
    <mergeCell ref="H45:I45"/>
    <mergeCell ref="H44:I44"/>
    <mergeCell ref="H47:X47"/>
    <mergeCell ref="J45:L45"/>
    <mergeCell ref="H43:X43"/>
    <mergeCell ref="M45:N45"/>
    <mergeCell ref="O45:X45"/>
    <mergeCell ref="Q44:R44"/>
    <mergeCell ref="S44:X44"/>
    <mergeCell ref="J44:P44"/>
    <mergeCell ref="S46:X46"/>
    <mergeCell ref="Q46:R46"/>
    <mergeCell ref="J46:P46"/>
    <mergeCell ref="A39:C39"/>
    <mergeCell ref="A40:C40"/>
    <mergeCell ref="A41:C41"/>
    <mergeCell ref="G35:I35"/>
    <mergeCell ref="G36:I36"/>
    <mergeCell ref="G37:I37"/>
    <mergeCell ref="G38:I38"/>
    <mergeCell ref="G39:I39"/>
    <mergeCell ref="G40:I40"/>
    <mergeCell ref="G41:I41"/>
    <mergeCell ref="J39:L39"/>
    <mergeCell ref="J40:L40"/>
    <mergeCell ref="J41:L41"/>
    <mergeCell ref="P2:R3"/>
    <mergeCell ref="P1:R1"/>
    <mergeCell ref="S1:X1"/>
    <mergeCell ref="A9:F9"/>
    <mergeCell ref="A10:F10"/>
    <mergeCell ref="A11:F12"/>
    <mergeCell ref="G11:X12"/>
    <mergeCell ref="G10:X10"/>
    <mergeCell ref="A37:C37"/>
    <mergeCell ref="P33:R33"/>
    <mergeCell ref="S33:U33"/>
    <mergeCell ref="V33:X33"/>
    <mergeCell ref="J30:L30"/>
    <mergeCell ref="A35:C35"/>
    <mergeCell ref="A29:C29"/>
    <mergeCell ref="D29:F29"/>
    <mergeCell ref="G29:I29"/>
    <mergeCell ref="J29:L29"/>
    <mergeCell ref="M29:O29"/>
    <mergeCell ref="P29:R29"/>
    <mergeCell ref="S29:U29"/>
    <mergeCell ref="L13:M13"/>
    <mergeCell ref="A16:F16"/>
    <mergeCell ref="A13:F13"/>
    <mergeCell ref="A19:C19"/>
    <mergeCell ref="A18:C18"/>
    <mergeCell ref="P18:R18"/>
    <mergeCell ref="S18:U18"/>
    <mergeCell ref="D19:F19"/>
    <mergeCell ref="A26:C26"/>
    <mergeCell ref="A14:F15"/>
    <mergeCell ref="H15:J15"/>
    <mergeCell ref="K15:M15"/>
    <mergeCell ref="N15:P15"/>
    <mergeCell ref="Q15:S15"/>
    <mergeCell ref="T15:V15"/>
    <mergeCell ref="L14:M14"/>
    <mergeCell ref="V14:X14"/>
    <mergeCell ref="D18:F18"/>
    <mergeCell ref="G18:I18"/>
    <mergeCell ref="J18:L18"/>
    <mergeCell ref="M18:O18"/>
    <mergeCell ref="V20:X20"/>
    <mergeCell ref="V18:X18"/>
    <mergeCell ref="G19:I19"/>
    <mergeCell ref="A27:C27"/>
    <mergeCell ref="A28:C28"/>
    <mergeCell ref="A24:C24"/>
    <mergeCell ref="A25:C25"/>
    <mergeCell ref="M22:O22"/>
    <mergeCell ref="P22:R22"/>
    <mergeCell ref="S22:U22"/>
    <mergeCell ref="A20:C20"/>
    <mergeCell ref="A21:C21"/>
    <mergeCell ref="A22:C22"/>
    <mergeCell ref="A23:C23"/>
    <mergeCell ref="G20:I20"/>
    <mergeCell ref="J20:L20"/>
    <mergeCell ref="M20:O20"/>
    <mergeCell ref="P20:R20"/>
    <mergeCell ref="S20:U20"/>
    <mergeCell ref="S25:U25"/>
    <mergeCell ref="J19:L19"/>
    <mergeCell ref="M19:O19"/>
    <mergeCell ref="P19:R19"/>
    <mergeCell ref="S19:U19"/>
    <mergeCell ref="V19:X19"/>
    <mergeCell ref="G22:I22"/>
    <mergeCell ref="J22:L22"/>
    <mergeCell ref="V22:X22"/>
    <mergeCell ref="G21:I21"/>
    <mergeCell ref="J21:L21"/>
    <mergeCell ref="M21:O21"/>
    <mergeCell ref="P21:R21"/>
    <mergeCell ref="S21:U21"/>
    <mergeCell ref="V21:X21"/>
    <mergeCell ref="V25:X25"/>
    <mergeCell ref="G24:I24"/>
    <mergeCell ref="J24:L24"/>
    <mergeCell ref="M24:O24"/>
    <mergeCell ref="P24:R24"/>
    <mergeCell ref="S24:U24"/>
    <mergeCell ref="V24:X24"/>
    <mergeCell ref="G23:I23"/>
    <mergeCell ref="J23:L23"/>
    <mergeCell ref="M23:O23"/>
    <mergeCell ref="P23:R23"/>
    <mergeCell ref="S23:U23"/>
    <mergeCell ref="V23:X23"/>
    <mergeCell ref="C4:E4"/>
    <mergeCell ref="D26:F26"/>
    <mergeCell ref="D27:F27"/>
    <mergeCell ref="D28:F28"/>
    <mergeCell ref="Z17:AA17"/>
    <mergeCell ref="AB17:AC17"/>
    <mergeCell ref="AD17:AE17"/>
    <mergeCell ref="Y17:Y18"/>
    <mergeCell ref="Y22:Y23"/>
    <mergeCell ref="Z22:AA22"/>
    <mergeCell ref="AB22:AC22"/>
    <mergeCell ref="D20:F20"/>
    <mergeCell ref="D21:F21"/>
    <mergeCell ref="D22:F22"/>
    <mergeCell ref="D23:F23"/>
    <mergeCell ref="D24:F24"/>
    <mergeCell ref="D25:F25"/>
    <mergeCell ref="G28:I28"/>
    <mergeCell ref="J28:L28"/>
    <mergeCell ref="M28:O28"/>
    <mergeCell ref="P28:R28"/>
    <mergeCell ref="S28:U28"/>
    <mergeCell ref="V28:X28"/>
    <mergeCell ref="G27:I27"/>
    <mergeCell ref="AD22:AE22"/>
    <mergeCell ref="AF22:AG22"/>
    <mergeCell ref="AH22:AI22"/>
    <mergeCell ref="A36:C36"/>
    <mergeCell ref="Q16:X16"/>
    <mergeCell ref="O16:P16"/>
    <mergeCell ref="G16:N16"/>
    <mergeCell ref="AF17:AG17"/>
    <mergeCell ref="AH17:AI17"/>
    <mergeCell ref="J27:L27"/>
    <mergeCell ref="M27:O27"/>
    <mergeCell ref="P27:R27"/>
    <mergeCell ref="S27:U27"/>
    <mergeCell ref="V27:X27"/>
    <mergeCell ref="G26:I26"/>
    <mergeCell ref="J26:L26"/>
    <mergeCell ref="M26:O26"/>
    <mergeCell ref="P26:R26"/>
    <mergeCell ref="S26:U26"/>
    <mergeCell ref="V26:X26"/>
    <mergeCell ref="G25:I25"/>
    <mergeCell ref="J25:L25"/>
    <mergeCell ref="M25:O25"/>
    <mergeCell ref="P25:R25"/>
  </mergeCells>
  <phoneticPr fontId="3"/>
  <conditionalFormatting sqref="D19:X28">
    <cfRule type="cellIs" dxfId="0" priority="1" operator="greaterThan">
      <formula>$Q$16</formula>
    </cfRule>
  </conditionalFormatting>
  <dataValidations count="4">
    <dataValidation type="list" allowBlank="1" showInputMessage="1" showErrorMessage="1" sqref="V2 S2:S3 J4 J6" xr:uid="{10F7D77C-5041-4B31-9616-86F383AB42CB}">
      <formula1>"□,■"</formula1>
    </dataValidation>
    <dataValidation type="list" allowBlank="1" showInputMessage="1" showErrorMessage="1" sqref="Y14:Y15 V14:X14" xr:uid="{D789C486-2202-48A9-AB41-01B26AD1C6ED}">
      <formula1>"■規定外なし,■規定外あり"</formula1>
    </dataValidation>
    <dataValidation type="list" allowBlank="1" showInputMessage="1" showErrorMessage="1" sqref="P36:P41" xr:uid="{3A9BB99E-08D3-45F9-B810-DC39646EE413}">
      <formula1>"継続,登録のみに移行,終了"</formula1>
    </dataValidation>
    <dataValidation type="whole" errorStyle="warning" operator="lessThanOrEqual" allowBlank="1" showInputMessage="1" showErrorMessage="1" error="契約期間を超えての調査（追加調査、調査票回収）等はできません。_x000a_日付にお間違いがないかご確認をお願いいたします。_x000a__x000a_契約期間を超えてる場合は【至急】治験事務局にご連絡ください。" sqref="D19:X28" xr:uid="{86E75A0F-D6C2-4CD9-ACA8-E306EAA2C68A}">
      <formula1>$Q$16</formula1>
    </dataValidation>
  </dataValidations>
  <pageMargins left="0.7" right="0.7" top="0.75" bottom="0.75" header="0.3" footer="0.3"/>
  <pageSetup paperSize="9" orientation="portrait"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17206-4A99-4BB3-9CC3-BB9FEE78DB11}">
  <dimension ref="A1:S38"/>
  <sheetViews>
    <sheetView zoomScaleNormal="100" workbookViewId="0">
      <pane ySplit="1" topLeftCell="A2" activePane="bottomLeft" state="frozen"/>
      <selection activeCell="C8" sqref="C8:D8"/>
      <selection pane="bottomLeft" activeCell="J9" sqref="J9"/>
    </sheetView>
  </sheetViews>
  <sheetFormatPr defaultRowHeight="20.100000000000001" customHeight="1"/>
  <cols>
    <col min="1" max="1" width="14.625" style="5" customWidth="1"/>
    <col min="2" max="11" width="4.625" style="5" customWidth="1"/>
    <col min="12" max="12" width="5" style="5" customWidth="1"/>
    <col min="13" max="13" width="7.875" style="5" customWidth="1"/>
    <col min="14" max="14" width="3.125" style="5" customWidth="1"/>
    <col min="15" max="15" width="11.375" style="5" customWidth="1"/>
    <col min="16" max="16384" width="9" style="5"/>
  </cols>
  <sheetData>
    <row r="1" spans="1:19" ht="20.100000000000001" customHeight="1">
      <c r="A1" s="1" t="s">
        <v>540</v>
      </c>
      <c r="B1" s="2"/>
      <c r="C1" s="2"/>
      <c r="D1" s="2"/>
      <c r="E1" s="2"/>
      <c r="F1" s="2"/>
      <c r="G1" s="2"/>
      <c r="H1" s="634" t="s">
        <v>69</v>
      </c>
      <c r="I1" s="582"/>
      <c r="J1" s="606">
        <f>入力フォーム!C8</f>
        <v>0</v>
      </c>
      <c r="K1" s="607"/>
      <c r="L1" s="607"/>
      <c r="M1" s="659"/>
      <c r="N1" s="659"/>
      <c r="O1" s="660"/>
      <c r="S1" s="2"/>
    </row>
    <row r="2" spans="1:19" ht="20.100000000000001" customHeight="1">
      <c r="A2" s="103"/>
      <c r="B2" s="2"/>
      <c r="C2" s="2"/>
      <c r="D2" s="2"/>
      <c r="E2" s="2"/>
      <c r="F2" s="2"/>
      <c r="G2" s="2"/>
      <c r="H2" s="636" t="s">
        <v>70</v>
      </c>
      <c r="I2" s="638"/>
      <c r="J2" s="188" t="str">
        <f>入力フォーム!C9</f>
        <v>□</v>
      </c>
      <c r="K2" s="163" t="s">
        <v>142</v>
      </c>
      <c r="L2" s="163"/>
      <c r="M2" s="189" t="str">
        <f>入力フォーム!C10</f>
        <v>□</v>
      </c>
      <c r="N2" s="163" t="s">
        <v>141</v>
      </c>
      <c r="O2" s="165"/>
      <c r="S2" s="2"/>
    </row>
    <row r="3" spans="1:19" s="161" customFormat="1" ht="20.100000000000001" customHeight="1">
      <c r="A3" s="159"/>
      <c r="B3" s="160"/>
      <c r="C3" s="160"/>
      <c r="D3" s="160"/>
      <c r="E3" s="160"/>
      <c r="F3" s="160"/>
      <c r="G3" s="160"/>
      <c r="H3" s="639"/>
      <c r="I3" s="641"/>
      <c r="J3" s="178" t="str">
        <f>入力フォーム!C11</f>
        <v>□</v>
      </c>
      <c r="K3" s="167" t="s">
        <v>349</v>
      </c>
      <c r="L3" s="167"/>
      <c r="M3" s="167"/>
      <c r="N3" s="168"/>
      <c r="O3" s="169"/>
      <c r="P3" s="2"/>
      <c r="Q3" s="5"/>
      <c r="R3" s="5"/>
      <c r="S3" s="2"/>
    </row>
    <row r="4" spans="1:19" ht="20.100000000000001" customHeight="1">
      <c r="A4" s="2"/>
      <c r="B4" s="2"/>
      <c r="C4" s="2"/>
      <c r="D4" s="2"/>
      <c r="E4" s="2"/>
      <c r="F4" s="2"/>
      <c r="G4" s="2"/>
      <c r="H4" s="2"/>
      <c r="I4" s="2"/>
      <c r="J4" s="2"/>
      <c r="K4" s="2"/>
      <c r="L4" s="2"/>
      <c r="M4" s="2"/>
      <c r="N4" s="2"/>
      <c r="O4" s="2"/>
      <c r="P4" s="2"/>
      <c r="Q4" s="2"/>
      <c r="R4" s="2"/>
      <c r="S4" s="2"/>
    </row>
    <row r="5" spans="1:19" ht="27" customHeight="1">
      <c r="A5" s="2"/>
      <c r="B5" s="2"/>
      <c r="C5" s="2"/>
      <c r="D5" s="2"/>
      <c r="E5" s="2"/>
      <c r="F5" s="2"/>
      <c r="G5" s="2"/>
      <c r="H5" s="2"/>
      <c r="I5" s="2"/>
      <c r="J5" s="2"/>
      <c r="K5" s="661" t="s">
        <v>444</v>
      </c>
      <c r="L5" s="662"/>
      <c r="M5" s="662"/>
      <c r="N5" s="662"/>
      <c r="O5" s="662"/>
      <c r="Q5" s="2"/>
      <c r="R5" s="2"/>
      <c r="S5" s="2"/>
    </row>
    <row r="6" spans="1:19" ht="27" customHeight="1">
      <c r="A6" s="2"/>
      <c r="B6" s="2"/>
      <c r="C6" s="2"/>
      <c r="D6" s="2"/>
      <c r="E6" s="2"/>
      <c r="F6" s="2"/>
      <c r="G6" s="2"/>
      <c r="N6" s="2"/>
      <c r="O6" s="25"/>
      <c r="Q6" s="2"/>
      <c r="R6" s="2"/>
      <c r="S6" s="2"/>
    </row>
    <row r="7" spans="1:19" ht="27" customHeight="1">
      <c r="A7" s="2"/>
      <c r="B7" s="2"/>
      <c r="C7" s="2"/>
      <c r="D7" s="2"/>
      <c r="E7" s="2"/>
      <c r="F7" s="2"/>
      <c r="G7" s="2"/>
      <c r="N7" s="2"/>
      <c r="O7" s="25"/>
      <c r="Q7" s="2"/>
      <c r="R7" s="2"/>
      <c r="S7" s="2"/>
    </row>
    <row r="8" spans="1:19" ht="27.75" customHeight="1">
      <c r="A8" s="635" t="s">
        <v>93</v>
      </c>
      <c r="B8" s="635"/>
      <c r="C8" s="635"/>
      <c r="D8" s="635"/>
      <c r="E8" s="635"/>
      <c r="F8" s="635"/>
      <c r="G8" s="635"/>
      <c r="H8" s="635"/>
      <c r="I8" s="635"/>
      <c r="J8" s="635"/>
      <c r="K8" s="635"/>
      <c r="L8" s="635"/>
      <c r="M8" s="635"/>
      <c r="N8" s="635"/>
      <c r="O8" s="635"/>
    </row>
    <row r="9" spans="1:19" ht="14.25" customHeight="1">
      <c r="A9" s="24"/>
      <c r="B9" s="24"/>
      <c r="C9" s="24"/>
      <c r="D9" s="24"/>
      <c r="E9" s="24"/>
      <c r="F9" s="24"/>
      <c r="G9" s="24"/>
      <c r="H9" s="24"/>
      <c r="I9" s="24"/>
      <c r="J9" s="24"/>
      <c r="K9" s="24"/>
      <c r="L9" s="24"/>
      <c r="M9" s="24"/>
      <c r="N9" s="24"/>
      <c r="O9" s="24"/>
    </row>
    <row r="10" spans="1:19" ht="29.25" customHeight="1">
      <c r="A10" s="350" t="str">
        <f>入力フォーム!C19</f>
        <v>□</v>
      </c>
      <c r="B10" s="55" t="s">
        <v>143</v>
      </c>
      <c r="D10" s="55"/>
      <c r="E10" s="55"/>
      <c r="F10" s="101" t="str">
        <f>入力フォーム!C20</f>
        <v>□</v>
      </c>
      <c r="G10" s="55" t="s">
        <v>144</v>
      </c>
      <c r="I10" s="55"/>
      <c r="J10" s="55"/>
      <c r="K10" s="55"/>
      <c r="L10" s="349" t="str">
        <f>入力フォーム!C21</f>
        <v>□</v>
      </c>
      <c r="M10" s="55" t="s">
        <v>557</v>
      </c>
      <c r="N10" s="55"/>
      <c r="O10" s="203"/>
    </row>
    <row r="11" spans="1:19" ht="21.75" customHeight="1">
      <c r="J11" s="27"/>
    </row>
    <row r="12" spans="1:19" ht="42" customHeight="1">
      <c r="A12" s="15" t="s">
        <v>14</v>
      </c>
      <c r="B12" s="15"/>
      <c r="C12" s="15"/>
      <c r="D12" s="15"/>
      <c r="E12" s="604" t="str">
        <f>入力フォーム!C24</f>
        <v>□□□□□□</v>
      </c>
      <c r="F12" s="620"/>
      <c r="G12" s="620"/>
      <c r="H12" s="620"/>
      <c r="I12" s="620"/>
      <c r="J12" s="620"/>
      <c r="K12" s="620"/>
      <c r="L12" s="620"/>
      <c r="M12" s="620"/>
      <c r="N12" s="620"/>
      <c r="O12" s="620"/>
    </row>
    <row r="13" spans="1:19" ht="26.25" customHeight="1"/>
    <row r="14" spans="1:19" ht="27" customHeight="1">
      <c r="A14" s="5" t="s">
        <v>15</v>
      </c>
    </row>
    <row r="15" spans="1:19" ht="26.25" customHeight="1">
      <c r="A15" s="28" t="s">
        <v>16</v>
      </c>
      <c r="B15" s="4"/>
      <c r="C15" s="4"/>
      <c r="D15" s="4"/>
      <c r="E15" s="4"/>
      <c r="F15" s="4"/>
      <c r="G15" s="4" t="s">
        <v>17</v>
      </c>
      <c r="H15" s="4"/>
      <c r="I15" s="4"/>
      <c r="J15" s="4" t="s">
        <v>18</v>
      </c>
      <c r="K15" s="4"/>
      <c r="L15" s="4"/>
      <c r="M15" s="4"/>
      <c r="N15" s="642" t="s">
        <v>19</v>
      </c>
      <c r="O15" s="644"/>
    </row>
    <row r="16" spans="1:19" ht="21.75" customHeight="1">
      <c r="A16" s="31" t="s">
        <v>41</v>
      </c>
      <c r="B16" s="5" t="s">
        <v>372</v>
      </c>
      <c r="N16" s="19"/>
      <c r="O16" s="37" t="s">
        <v>48</v>
      </c>
    </row>
    <row r="17" spans="1:15" ht="19.5" customHeight="1">
      <c r="A17" s="29" t="s">
        <v>40</v>
      </c>
      <c r="B17" s="601" t="s">
        <v>559</v>
      </c>
      <c r="C17" s="601"/>
      <c r="D17" s="601"/>
      <c r="E17" s="601"/>
      <c r="F17" s="601"/>
      <c r="G17" s="586"/>
      <c r="H17" s="586"/>
      <c r="I17" s="586"/>
      <c r="J17" s="586"/>
      <c r="K17" s="586"/>
      <c r="L17" s="586"/>
      <c r="M17" s="587"/>
      <c r="N17" s="19"/>
      <c r="O17" s="18"/>
    </row>
    <row r="18" spans="1:15" ht="19.5" customHeight="1">
      <c r="A18" s="29" t="s">
        <v>20</v>
      </c>
      <c r="B18" s="5" t="s">
        <v>560</v>
      </c>
      <c r="C18" s="351"/>
      <c r="D18" s="351"/>
      <c r="E18" s="351"/>
      <c r="F18" s="351"/>
      <c r="N18" s="19"/>
      <c r="O18" s="18"/>
    </row>
    <row r="19" spans="1:15" ht="20.100000000000001" customHeight="1">
      <c r="A19" s="29"/>
      <c r="C19" s="5" t="s">
        <v>111</v>
      </c>
      <c r="F19" s="5" t="s">
        <v>112</v>
      </c>
      <c r="N19" s="19"/>
      <c r="O19" s="18"/>
    </row>
    <row r="20" spans="1:15" ht="20.100000000000001" customHeight="1">
      <c r="A20" s="30"/>
      <c r="B20" s="15"/>
      <c r="C20" s="655">
        <f>入力フォーム!C49</f>
        <v>20000</v>
      </c>
      <c r="D20" s="655"/>
      <c r="E20" s="15" t="s">
        <v>110</v>
      </c>
      <c r="F20" s="655"/>
      <c r="G20" s="655"/>
      <c r="H20" s="15" t="e">
        <f>"（"&amp;IF(MONTH(K5)&lt;=3,YEAR(K5)-1,YEAR(K5))&amp;"年度"&amp;MONTH(K5)&amp;"月分）"</f>
        <v>#VALUE!</v>
      </c>
      <c r="I20" s="201"/>
      <c r="J20" s="201"/>
      <c r="K20" s="15"/>
      <c r="L20" s="15"/>
      <c r="M20" s="202" t="s">
        <v>348</v>
      </c>
      <c r="N20" s="20"/>
      <c r="O20" s="44">
        <f>C20*F20*1.1</f>
        <v>0</v>
      </c>
    </row>
    <row r="21" spans="1:15" ht="20.100000000000001" customHeight="1">
      <c r="A21" s="29" t="s">
        <v>42</v>
      </c>
      <c r="B21" s="5" t="s">
        <v>39</v>
      </c>
      <c r="N21" s="19"/>
      <c r="O21" s="45"/>
    </row>
    <row r="22" spans="1:15" ht="20.100000000000001" customHeight="1">
      <c r="A22" s="29"/>
      <c r="N22" s="19"/>
      <c r="O22" s="45"/>
    </row>
    <row r="23" spans="1:15" ht="20.100000000000001" customHeight="1">
      <c r="A23" s="30"/>
      <c r="B23" s="15"/>
      <c r="C23" s="15"/>
      <c r="D23" s="15"/>
      <c r="E23" s="15"/>
      <c r="F23" s="15"/>
      <c r="G23" s="15"/>
      <c r="H23" s="652">
        <f>+O20</f>
        <v>0</v>
      </c>
      <c r="I23" s="652"/>
      <c r="J23" s="652"/>
      <c r="K23" s="15" t="s">
        <v>21</v>
      </c>
      <c r="L23" s="15"/>
      <c r="M23" s="15"/>
      <c r="N23" s="20"/>
      <c r="O23" s="44">
        <f>+H23*0.1</f>
        <v>0</v>
      </c>
    </row>
    <row r="24" spans="1:15" ht="42.75" customHeight="1">
      <c r="A24" s="28" t="s">
        <v>22</v>
      </c>
      <c r="B24" s="4"/>
      <c r="C24" s="4"/>
      <c r="D24" s="4"/>
      <c r="E24" s="4"/>
      <c r="F24" s="651">
        <f>O20</f>
        <v>0</v>
      </c>
      <c r="G24" s="651"/>
      <c r="H24" s="651"/>
      <c r="I24" s="106" t="s">
        <v>268</v>
      </c>
      <c r="J24" s="653">
        <f>O23</f>
        <v>0</v>
      </c>
      <c r="K24" s="653"/>
      <c r="L24" s="653"/>
      <c r="M24" s="4"/>
      <c r="N24" s="6"/>
      <c r="O24" s="46">
        <f>SUM(O20:O23)</f>
        <v>0</v>
      </c>
    </row>
    <row r="25" spans="1:15" ht="20.100000000000001" customHeight="1">
      <c r="A25" s="29"/>
      <c r="N25" s="19"/>
      <c r="O25" s="45"/>
    </row>
    <row r="26" spans="1:15" ht="20.100000000000001" customHeight="1">
      <c r="A26" s="29" t="s">
        <v>23</v>
      </c>
      <c r="B26" s="5" t="s">
        <v>24</v>
      </c>
      <c r="N26" s="19"/>
      <c r="O26" s="45"/>
    </row>
    <row r="27" spans="1:15" ht="20.100000000000001" customHeight="1">
      <c r="A27" s="30"/>
      <c r="B27" s="15"/>
      <c r="C27" s="15"/>
      <c r="D27" s="15"/>
      <c r="E27" s="15"/>
      <c r="F27" s="15"/>
      <c r="G27" s="15"/>
      <c r="H27" s="652">
        <f>+O24</f>
        <v>0</v>
      </c>
      <c r="I27" s="652"/>
      <c r="J27" s="652"/>
      <c r="K27" s="15" t="s">
        <v>25</v>
      </c>
      <c r="L27" s="15"/>
      <c r="M27" s="15"/>
      <c r="N27" s="20"/>
      <c r="O27" s="44">
        <f>ROUNDUP(H27*0.3,0)</f>
        <v>0</v>
      </c>
    </row>
    <row r="28" spans="1:15" ht="20.100000000000001" customHeight="1">
      <c r="A28" s="29"/>
      <c r="B28" s="5" t="s">
        <v>26</v>
      </c>
      <c r="N28" s="19"/>
      <c r="O28" s="45"/>
    </row>
    <row r="29" spans="1:15" ht="20.100000000000001" customHeight="1">
      <c r="A29" s="29" t="s">
        <v>27</v>
      </c>
      <c r="E29" s="654">
        <f>+O24</f>
        <v>0</v>
      </c>
      <c r="F29" s="654"/>
      <c r="G29" s="654"/>
      <c r="H29" s="42" t="s">
        <v>28</v>
      </c>
      <c r="I29" s="650">
        <f>+O27</f>
        <v>0</v>
      </c>
      <c r="J29" s="610"/>
      <c r="K29" s="5" t="s">
        <v>48</v>
      </c>
      <c r="N29" s="19"/>
      <c r="O29" s="45">
        <f>+E29+I29</f>
        <v>0</v>
      </c>
    </row>
    <row r="30" spans="1:15" ht="20.100000000000001" customHeight="1">
      <c r="A30" s="30"/>
      <c r="B30" s="15"/>
      <c r="C30" s="15"/>
      <c r="D30" s="15"/>
      <c r="E30" s="15"/>
      <c r="F30" s="15"/>
      <c r="G30" s="15"/>
      <c r="H30" s="15"/>
      <c r="I30" s="15"/>
      <c r="J30" s="15"/>
      <c r="K30" s="15"/>
      <c r="L30" s="15"/>
      <c r="M30" s="15"/>
      <c r="N30" s="20"/>
      <c r="O30" s="47"/>
    </row>
    <row r="31" spans="1:15" ht="20.100000000000001" customHeight="1">
      <c r="O31" s="48"/>
    </row>
    <row r="32" spans="1:15" ht="20.100000000000001" customHeight="1">
      <c r="N32" s="25" t="s">
        <v>109</v>
      </c>
      <c r="O32" s="43">
        <f>ROUNDDOWN(O29/110*10,0)</f>
        <v>0</v>
      </c>
    </row>
    <row r="34" spans="1:5" ht="20.100000000000001" customHeight="1">
      <c r="A34" s="260" t="s">
        <v>475</v>
      </c>
      <c r="B34" s="155"/>
      <c r="C34" s="94"/>
      <c r="D34" s="94"/>
      <c r="E34" s="94"/>
    </row>
    <row r="35" spans="1:5" ht="20.100000000000001" customHeight="1">
      <c r="A35" s="258" t="s">
        <v>478</v>
      </c>
      <c r="B35" s="5" t="str">
        <f>入力フォーム!C39</f>
        <v>○○○○○○</v>
      </c>
      <c r="C35" s="94"/>
      <c r="D35" s="94"/>
      <c r="E35" s="94"/>
    </row>
    <row r="36" spans="1:5" ht="20.100000000000001" customHeight="1">
      <c r="A36" s="258" t="s">
        <v>476</v>
      </c>
      <c r="B36" s="5" t="str">
        <f>入力フォーム!C40</f>
        <v>□□□□□□</v>
      </c>
      <c r="C36" s="94"/>
      <c r="D36" s="94"/>
      <c r="E36" s="94"/>
    </row>
    <row r="37" spans="1:5" ht="20.100000000000001" customHeight="1">
      <c r="A37" s="258" t="s">
        <v>479</v>
      </c>
      <c r="B37" s="5" t="str">
        <f>入力フォーム!C41</f>
        <v>△△△△△△</v>
      </c>
      <c r="C37" s="94"/>
      <c r="D37" s="94"/>
      <c r="E37" s="94"/>
    </row>
    <row r="38" spans="1:5" ht="20.100000000000001" customHeight="1">
      <c r="A38" s="259" t="s">
        <v>477</v>
      </c>
      <c r="B38" s="5" t="str">
        <f>入力フォーム!C42</f>
        <v>01-2345-6789</v>
      </c>
    </row>
  </sheetData>
  <sheetProtection sheet="1" objects="1" scenarios="1"/>
  <mergeCells count="16">
    <mergeCell ref="E12:O12"/>
    <mergeCell ref="H1:I1"/>
    <mergeCell ref="J1:O1"/>
    <mergeCell ref="H2:I3"/>
    <mergeCell ref="K5:O5"/>
    <mergeCell ref="A8:O8"/>
    <mergeCell ref="N15:O15"/>
    <mergeCell ref="B17:M17"/>
    <mergeCell ref="C20:D20"/>
    <mergeCell ref="F20:G20"/>
    <mergeCell ref="H23:J23"/>
    <mergeCell ref="F24:H24"/>
    <mergeCell ref="J24:L24"/>
    <mergeCell ref="H27:J27"/>
    <mergeCell ref="E29:G29"/>
    <mergeCell ref="I29:J29"/>
  </mergeCells>
  <phoneticPr fontId="3"/>
  <dataValidations count="1">
    <dataValidation type="list" allowBlank="1" showInputMessage="1" showErrorMessage="1" sqref="J3" xr:uid="{1A6BDB3C-7187-471E-83E8-29A0B96DDDB9}">
      <formula1>"□,■"</formula1>
    </dataValidation>
  </dataValidations>
  <printOptions horizontalCentered="1"/>
  <pageMargins left="0.39370078740157483" right="0.39370078740157483" top="0.59055118110236227" bottom="0.39370078740157483" header="0" footer="0"/>
  <pageSetup paperSize="9" orientation="portrait" verticalDpi="2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dimension ref="A1:Y38"/>
  <sheetViews>
    <sheetView zoomScaleNormal="100" workbookViewId="0">
      <pane ySplit="1" topLeftCell="A8" activePane="bottomLeft" state="frozen"/>
      <selection pane="bottomLeft" activeCell="A3" sqref="A3"/>
    </sheetView>
  </sheetViews>
  <sheetFormatPr defaultColWidth="3.625" defaultRowHeight="15.95" customHeight="1"/>
  <cols>
    <col min="1" max="5" width="3.625" style="2" customWidth="1"/>
    <col min="6" max="6" width="2.625" style="2" customWidth="1"/>
    <col min="7" max="24" width="3.625" style="2" customWidth="1"/>
    <col min="25" max="25" width="4.75" style="2" customWidth="1"/>
    <col min="26" max="26" width="4.25" style="2" customWidth="1"/>
    <col min="27" max="16384" width="3.625" style="2"/>
  </cols>
  <sheetData>
    <row r="1" spans="1:25" ht="19.5" customHeight="1">
      <c r="A1" s="1" t="s">
        <v>113</v>
      </c>
      <c r="Q1" s="684" t="s">
        <v>69</v>
      </c>
      <c r="R1" s="685"/>
      <c r="S1" s="613"/>
      <c r="T1" s="696">
        <f>入力フォーム!C8</f>
        <v>0</v>
      </c>
      <c r="U1" s="612"/>
      <c r="V1" s="612"/>
      <c r="W1" s="612"/>
      <c r="X1" s="612"/>
      <c r="Y1" s="613"/>
    </row>
    <row r="2" spans="1:25" ht="19.5" customHeight="1">
      <c r="A2" s="32" t="s">
        <v>79</v>
      </c>
      <c r="Q2" s="688" t="s">
        <v>70</v>
      </c>
      <c r="R2" s="689"/>
      <c r="S2" s="690"/>
      <c r="T2" s="162" t="str">
        <f>入力フォーム!C9</f>
        <v>□</v>
      </c>
      <c r="U2" s="163" t="s">
        <v>142</v>
      </c>
      <c r="W2" s="164" t="str">
        <f>入力フォーム!C10</f>
        <v>□</v>
      </c>
      <c r="X2" s="163" t="s">
        <v>141</v>
      </c>
      <c r="Y2" s="156"/>
    </row>
    <row r="3" spans="1:25" s="161" customFormat="1" ht="20.100000000000001" customHeight="1">
      <c r="A3" s="338"/>
      <c r="B3" s="160"/>
      <c r="C3" s="160"/>
      <c r="D3" s="160"/>
      <c r="E3" s="160"/>
      <c r="F3" s="160"/>
      <c r="G3" s="160"/>
      <c r="P3" s="2"/>
      <c r="Q3" s="691"/>
      <c r="R3" s="692"/>
      <c r="S3" s="693"/>
      <c r="T3" s="190" t="str">
        <f>入力フォーム!C11</f>
        <v>□</v>
      </c>
      <c r="U3" s="167" t="s">
        <v>349</v>
      </c>
      <c r="V3" s="167"/>
      <c r="W3" s="167"/>
      <c r="X3" s="168"/>
      <c r="Y3" s="169"/>
    </row>
    <row r="4" spans="1:25" ht="15" customHeight="1"/>
    <row r="5" spans="1:25" ht="15.95" customHeight="1">
      <c r="S5" s="661">
        <f>入力フォーム!C12</f>
        <v>0</v>
      </c>
      <c r="T5" s="662"/>
      <c r="U5" s="662"/>
      <c r="V5" s="662"/>
      <c r="W5" s="662"/>
      <c r="X5" s="662"/>
      <c r="Y5" s="662"/>
    </row>
    <row r="6" spans="1:25" ht="21" customHeight="1"/>
    <row r="7" spans="1:25" ht="24" customHeight="1">
      <c r="A7" s="635" t="s">
        <v>114</v>
      </c>
      <c r="B7" s="635"/>
      <c r="C7" s="635"/>
      <c r="D7" s="635"/>
      <c r="E7" s="635"/>
      <c r="F7" s="635"/>
      <c r="G7" s="635"/>
      <c r="H7" s="635"/>
      <c r="I7" s="635"/>
      <c r="J7" s="635"/>
      <c r="K7" s="635"/>
      <c r="L7" s="635"/>
      <c r="M7" s="635"/>
      <c r="N7" s="635"/>
      <c r="O7" s="635"/>
      <c r="P7" s="635"/>
      <c r="Q7" s="635"/>
      <c r="R7" s="635"/>
      <c r="S7" s="635"/>
      <c r="T7" s="635"/>
      <c r="U7" s="635"/>
      <c r="V7" s="635"/>
      <c r="W7" s="635"/>
      <c r="X7" s="635"/>
      <c r="Y7" s="635"/>
    </row>
    <row r="8" spans="1:25" ht="15" customHeight="1">
      <c r="A8" s="24"/>
      <c r="B8" s="24"/>
      <c r="C8" s="24"/>
      <c r="D8" s="24"/>
      <c r="E8" s="24"/>
      <c r="F8" s="24"/>
      <c r="G8" s="24"/>
      <c r="H8" s="24"/>
      <c r="I8" s="24"/>
      <c r="J8" s="24"/>
      <c r="K8" s="24"/>
      <c r="L8" s="24"/>
      <c r="M8" s="24"/>
      <c r="N8" s="24"/>
      <c r="O8" s="24"/>
      <c r="P8" s="24"/>
      <c r="Q8" s="24"/>
      <c r="R8" s="24"/>
      <c r="S8" s="24"/>
      <c r="T8" s="24"/>
      <c r="U8" s="24"/>
      <c r="V8" s="24"/>
      <c r="W8" s="24"/>
      <c r="X8" s="24"/>
      <c r="Y8" s="24"/>
    </row>
    <row r="9" spans="1:25" ht="19.5" customHeight="1">
      <c r="A9" s="5" t="s">
        <v>63</v>
      </c>
      <c r="B9" s="5"/>
      <c r="C9" s="5"/>
      <c r="D9" s="5"/>
      <c r="E9" s="5"/>
      <c r="F9" s="5"/>
      <c r="G9" s="5"/>
      <c r="H9" s="5"/>
      <c r="I9" s="5"/>
      <c r="J9" s="5"/>
      <c r="K9" s="5"/>
      <c r="L9" s="5"/>
      <c r="M9" s="5"/>
      <c r="N9" s="5"/>
      <c r="O9" s="5"/>
      <c r="P9" s="5"/>
      <c r="Q9" s="5"/>
      <c r="R9" s="5"/>
      <c r="S9" s="5"/>
      <c r="T9" s="5"/>
      <c r="U9" s="5"/>
      <c r="V9" s="5"/>
      <c r="W9" s="5"/>
      <c r="X9" s="5"/>
      <c r="Y9" s="5"/>
    </row>
    <row r="10" spans="1:25" ht="19.5" customHeight="1">
      <c r="A10" s="5" t="s">
        <v>126</v>
      </c>
      <c r="B10" s="5"/>
      <c r="C10" s="5"/>
      <c r="D10" s="5"/>
      <c r="E10" s="810" t="str">
        <f>入力フォーム!C63</f>
        <v>武中　篤</v>
      </c>
      <c r="F10" s="610"/>
      <c r="G10" s="610"/>
      <c r="H10" s="610"/>
      <c r="I10" s="610"/>
      <c r="J10" s="5" t="s">
        <v>245</v>
      </c>
      <c r="K10" s="5"/>
      <c r="L10" s="5"/>
      <c r="M10" s="5"/>
      <c r="N10" s="5"/>
      <c r="O10" s="5"/>
      <c r="P10" s="5"/>
      <c r="Q10" s="5"/>
      <c r="R10" s="5"/>
      <c r="S10" s="5"/>
      <c r="T10" s="5"/>
      <c r="U10" s="5"/>
      <c r="V10" s="5"/>
      <c r="W10" s="5"/>
      <c r="X10" s="5"/>
      <c r="Y10" s="5"/>
    </row>
    <row r="11" spans="1:25" ht="19.5" customHeight="1">
      <c r="A11" s="5"/>
      <c r="B11" s="5"/>
      <c r="C11" s="5"/>
      <c r="D11" s="5"/>
      <c r="E11" s="5"/>
      <c r="F11" s="5"/>
      <c r="G11" s="5"/>
      <c r="H11" s="5"/>
      <c r="I11" s="5"/>
      <c r="J11" s="5"/>
      <c r="K11" s="5"/>
      <c r="L11" s="5"/>
      <c r="M11" s="5"/>
      <c r="N11" s="5"/>
      <c r="O11" s="5" t="s">
        <v>0</v>
      </c>
      <c r="P11" s="5"/>
      <c r="Q11" s="5"/>
      <c r="R11" s="5"/>
      <c r="S11" s="5"/>
      <c r="T11" s="5"/>
      <c r="U11" s="5"/>
      <c r="V11" s="5"/>
      <c r="W11" s="5"/>
      <c r="X11" s="5"/>
      <c r="Y11" s="5"/>
    </row>
    <row r="12" spans="1:25" ht="21" customHeight="1">
      <c r="A12" s="5"/>
      <c r="B12" s="5"/>
      <c r="C12" s="5"/>
      <c r="D12" s="5"/>
      <c r="E12" s="5"/>
      <c r="F12" s="5"/>
      <c r="G12" s="5"/>
      <c r="H12" s="5"/>
      <c r="I12" s="5"/>
      <c r="J12" s="5"/>
      <c r="K12" s="5"/>
      <c r="L12" s="5"/>
      <c r="M12" s="5"/>
      <c r="N12" s="5"/>
      <c r="O12" s="5" t="s">
        <v>4</v>
      </c>
      <c r="P12" s="5"/>
      <c r="Q12" s="5"/>
      <c r="R12" s="810" t="str">
        <f>入力フォーム!C13</f>
        <v>株式会社○○○○○○○</v>
      </c>
      <c r="S12" s="610"/>
      <c r="T12" s="610"/>
      <c r="U12" s="610"/>
      <c r="V12" s="610"/>
      <c r="W12" s="610"/>
      <c r="X12" s="610"/>
      <c r="Y12" s="610"/>
    </row>
    <row r="13" spans="1:25" ht="21" customHeight="1">
      <c r="A13" s="5"/>
      <c r="B13" s="5"/>
      <c r="C13" s="5"/>
      <c r="D13" s="5"/>
      <c r="E13" s="5"/>
      <c r="F13" s="5"/>
      <c r="G13" s="5"/>
      <c r="H13" s="5"/>
      <c r="I13" s="5"/>
      <c r="J13" s="5"/>
      <c r="K13" s="5"/>
      <c r="L13" s="5"/>
      <c r="M13" s="5"/>
      <c r="N13" s="5"/>
      <c r="O13" s="5" t="s">
        <v>5</v>
      </c>
      <c r="P13" s="5"/>
      <c r="Q13" s="5"/>
      <c r="R13" s="697" t="str">
        <f>入力フォーム!C14</f>
        <v>代表取締役社長　△△　△△</v>
      </c>
      <c r="S13" s="610"/>
      <c r="T13" s="610"/>
      <c r="U13" s="610"/>
      <c r="V13" s="610"/>
      <c r="W13" s="610"/>
      <c r="X13" s="610"/>
      <c r="Y13" s="610"/>
    </row>
    <row r="14" spans="1:25" ht="21" customHeight="1">
      <c r="A14" s="5"/>
      <c r="B14" s="5"/>
      <c r="C14" s="5"/>
      <c r="D14" s="5"/>
      <c r="E14" s="5"/>
      <c r="F14" s="5"/>
      <c r="G14" s="5"/>
      <c r="H14" s="5"/>
      <c r="I14" s="5"/>
      <c r="J14" s="5"/>
      <c r="K14" s="5"/>
      <c r="L14" s="5"/>
      <c r="M14" s="5"/>
      <c r="N14" s="5"/>
      <c r="O14" s="5"/>
      <c r="P14" s="5"/>
      <c r="Q14" s="5"/>
      <c r="R14" s="5"/>
      <c r="S14" s="5"/>
      <c r="T14" s="5"/>
      <c r="U14" s="5"/>
      <c r="V14" s="5"/>
      <c r="W14" s="5"/>
      <c r="X14" s="5"/>
      <c r="Y14" s="5"/>
    </row>
    <row r="15" spans="1:25" ht="21" customHeight="1">
      <c r="A15" s="5"/>
      <c r="B15" s="5"/>
      <c r="C15" s="5"/>
      <c r="D15" s="5"/>
      <c r="E15" s="5"/>
      <c r="F15" s="5"/>
      <c r="G15" s="5"/>
      <c r="H15" s="5"/>
      <c r="I15" s="5"/>
      <c r="J15" s="5"/>
      <c r="K15" s="5"/>
      <c r="L15" s="5"/>
      <c r="M15" s="5"/>
      <c r="N15" s="5"/>
      <c r="O15" s="41" t="s">
        <v>2</v>
      </c>
      <c r="P15" s="38"/>
      <c r="Q15" s="38"/>
      <c r="R15" s="38"/>
      <c r="S15" s="38"/>
      <c r="T15" s="38"/>
      <c r="U15" s="38"/>
      <c r="V15" s="38"/>
      <c r="W15" s="38"/>
      <c r="X15" s="38"/>
      <c r="Y15" s="38"/>
    </row>
    <row r="16" spans="1:25" ht="21" customHeight="1">
      <c r="A16" s="5"/>
      <c r="B16" s="5"/>
      <c r="C16" s="5"/>
      <c r="D16" s="5"/>
      <c r="E16" s="5"/>
      <c r="F16" s="5"/>
      <c r="G16" s="5"/>
      <c r="H16" s="5"/>
      <c r="I16" s="5"/>
      <c r="J16" s="5"/>
      <c r="K16" s="5"/>
      <c r="L16" s="5"/>
      <c r="M16" s="5"/>
      <c r="N16" s="5"/>
      <c r="O16" s="41" t="s">
        <v>95</v>
      </c>
      <c r="P16" s="38"/>
      <c r="Q16" s="38"/>
      <c r="R16" s="697" t="str">
        <f>入力フォーム!C15</f>
        <v>◯◯◯◯◯科</v>
      </c>
      <c r="S16" s="610"/>
      <c r="T16" s="610"/>
      <c r="U16" s="610"/>
      <c r="V16" s="610"/>
      <c r="W16" s="610"/>
      <c r="X16" s="610"/>
      <c r="Y16" s="610"/>
    </row>
    <row r="17" spans="1:25" ht="21" customHeight="1">
      <c r="A17" s="5"/>
      <c r="B17" s="5"/>
      <c r="C17" s="5"/>
      <c r="D17" s="5"/>
      <c r="E17" s="5"/>
      <c r="F17" s="5"/>
      <c r="G17" s="5"/>
      <c r="H17" s="5"/>
      <c r="I17" s="5"/>
      <c r="J17" s="5"/>
      <c r="K17" s="5"/>
      <c r="L17" s="5"/>
      <c r="M17" s="5"/>
      <c r="N17" s="5"/>
      <c r="O17" s="41" t="s">
        <v>7</v>
      </c>
      <c r="P17" s="38"/>
      <c r="Q17" s="38"/>
      <c r="R17" s="697" t="str">
        <f>入力フォーム!C16</f>
        <v>△△　△△</v>
      </c>
      <c r="S17" s="610"/>
      <c r="T17" s="610"/>
      <c r="U17" s="610"/>
      <c r="V17" s="610"/>
      <c r="W17" s="610"/>
      <c r="X17" s="610"/>
      <c r="Y17" s="610"/>
    </row>
    <row r="18" spans="1:25" ht="21" customHeight="1">
      <c r="A18" s="5"/>
      <c r="B18" s="5"/>
      <c r="C18" s="5"/>
      <c r="D18" s="5"/>
      <c r="E18" s="5"/>
      <c r="F18" s="5"/>
      <c r="G18" s="5"/>
      <c r="H18" s="5"/>
      <c r="I18" s="5"/>
      <c r="J18" s="5"/>
      <c r="K18" s="5"/>
      <c r="L18" s="5"/>
      <c r="M18" s="5"/>
      <c r="N18" s="5"/>
      <c r="O18" s="5"/>
      <c r="P18" s="5"/>
      <c r="Q18" s="5"/>
      <c r="R18" s="5"/>
      <c r="S18" s="5"/>
      <c r="T18" s="5"/>
      <c r="U18" s="5"/>
      <c r="V18" s="5"/>
      <c r="W18" s="5"/>
      <c r="X18" s="5"/>
      <c r="Y18" s="5"/>
    </row>
    <row r="19" spans="1:25" ht="17.25" customHeight="1">
      <c r="A19" s="976" t="s">
        <v>561</v>
      </c>
      <c r="B19" s="977"/>
      <c r="C19" s="977"/>
      <c r="D19" s="977"/>
      <c r="E19" s="977"/>
      <c r="F19" s="977"/>
      <c r="G19" s="977"/>
      <c r="H19" s="977"/>
      <c r="I19" s="977"/>
      <c r="J19" s="977"/>
      <c r="K19" s="977"/>
      <c r="L19" s="977"/>
      <c r="M19" s="977"/>
      <c r="N19" s="977"/>
      <c r="O19" s="977"/>
      <c r="P19" s="977"/>
      <c r="Q19" s="977"/>
      <c r="R19" s="977"/>
      <c r="S19" s="977"/>
      <c r="T19" s="977"/>
      <c r="U19" s="977"/>
      <c r="V19" s="977"/>
      <c r="W19" s="977"/>
      <c r="X19" s="977"/>
      <c r="Y19" s="977"/>
    </row>
    <row r="20" spans="1:25" ht="17.25" customHeight="1">
      <c r="A20" s="977"/>
      <c r="B20" s="977"/>
      <c r="C20" s="977"/>
      <c r="D20" s="977"/>
      <c r="E20" s="977"/>
      <c r="F20" s="977"/>
      <c r="G20" s="977"/>
      <c r="H20" s="977"/>
      <c r="I20" s="977"/>
      <c r="J20" s="977"/>
      <c r="K20" s="977"/>
      <c r="L20" s="977"/>
      <c r="M20" s="977"/>
      <c r="N20" s="977"/>
      <c r="O20" s="977"/>
      <c r="P20" s="977"/>
      <c r="Q20" s="977"/>
      <c r="R20" s="977"/>
      <c r="S20" s="977"/>
      <c r="T20" s="977"/>
      <c r="U20" s="977"/>
      <c r="V20" s="977"/>
      <c r="W20" s="977"/>
      <c r="X20" s="977"/>
      <c r="Y20" s="977"/>
    </row>
    <row r="21" spans="1:25" ht="15" customHeight="1">
      <c r="A21" s="49"/>
      <c r="B21" s="49"/>
      <c r="C21" s="49"/>
      <c r="D21" s="49"/>
      <c r="E21" s="49"/>
      <c r="F21" s="49"/>
      <c r="G21" s="49"/>
      <c r="H21" s="49"/>
      <c r="I21" s="49"/>
      <c r="J21" s="49"/>
      <c r="K21" s="49"/>
      <c r="L21" s="49"/>
      <c r="M21" s="49"/>
      <c r="N21" s="49"/>
      <c r="O21" s="49"/>
      <c r="P21" s="49"/>
      <c r="Q21" s="49"/>
      <c r="R21" s="49"/>
      <c r="S21" s="49"/>
      <c r="T21" s="49"/>
      <c r="U21" s="49"/>
      <c r="V21" s="49"/>
      <c r="W21" s="49"/>
      <c r="X21" s="49"/>
      <c r="Y21" s="49"/>
    </row>
    <row r="22" spans="1:25" ht="15" customHeight="1">
      <c r="A22" s="5"/>
      <c r="B22" s="5"/>
      <c r="C22" s="5"/>
      <c r="D22" s="5"/>
      <c r="E22" s="5"/>
      <c r="F22" s="5"/>
      <c r="G22" s="5"/>
      <c r="H22" s="5"/>
      <c r="I22" s="5"/>
      <c r="J22" s="5"/>
      <c r="K22" s="5"/>
      <c r="L22" s="5"/>
      <c r="M22" s="5" t="s">
        <v>74</v>
      </c>
      <c r="N22" s="5"/>
      <c r="O22" s="5"/>
      <c r="P22" s="5"/>
      <c r="Q22" s="5"/>
      <c r="R22" s="5"/>
      <c r="S22" s="5"/>
      <c r="T22" s="5"/>
      <c r="U22" s="5"/>
      <c r="V22" s="5"/>
      <c r="W22" s="5"/>
      <c r="X22" s="5"/>
      <c r="Y22" s="5"/>
    </row>
    <row r="23" spans="1:25" ht="15" customHeight="1"/>
    <row r="25" spans="1:25" ht="20.25" customHeight="1">
      <c r="A25" s="981" t="s">
        <v>102</v>
      </c>
      <c r="B25" s="986"/>
      <c r="C25" s="986"/>
      <c r="D25" s="986"/>
      <c r="E25" s="986"/>
      <c r="F25" s="986"/>
      <c r="G25" s="987"/>
      <c r="H25" s="57" t="str">
        <f>入力フォーム!C17</f>
        <v>□</v>
      </c>
      <c r="I25" s="14" t="s">
        <v>192</v>
      </c>
      <c r="J25" s="14"/>
      <c r="K25" s="14"/>
      <c r="L25" s="14"/>
      <c r="M25" s="14"/>
      <c r="N25" s="14"/>
      <c r="O25" s="14"/>
      <c r="P25" s="14"/>
      <c r="Q25" s="22"/>
      <c r="R25" s="14"/>
      <c r="S25" s="14"/>
      <c r="T25" s="14"/>
      <c r="U25" s="14"/>
      <c r="V25" s="14"/>
      <c r="W25" s="14"/>
      <c r="X25" s="14"/>
      <c r="Y25" s="50"/>
    </row>
    <row r="26" spans="1:25" ht="20.25" customHeight="1">
      <c r="A26" s="988"/>
      <c r="B26" s="989"/>
      <c r="C26" s="989"/>
      <c r="D26" s="989"/>
      <c r="E26" s="989"/>
      <c r="F26" s="989"/>
      <c r="G26" s="990"/>
      <c r="H26" s="99" t="str">
        <f>入力フォーム!C18</f>
        <v>□</v>
      </c>
      <c r="I26" s="17" t="s">
        <v>267</v>
      </c>
      <c r="J26" s="17"/>
      <c r="K26" s="17"/>
      <c r="L26" s="23"/>
      <c r="M26" s="727" t="str">
        <f>IF(入力フォーム!C18="■",書式4!L23,"")</f>
        <v/>
      </c>
      <c r="N26" s="728"/>
      <c r="O26" s="728"/>
      <c r="P26" s="728"/>
      <c r="Q26" s="728"/>
      <c r="R26" s="728"/>
      <c r="S26" s="728"/>
      <c r="T26" s="728"/>
      <c r="U26" s="728"/>
      <c r="V26" s="728"/>
      <c r="W26" s="728"/>
      <c r="X26" s="728"/>
      <c r="Y26" s="36" t="s">
        <v>44</v>
      </c>
    </row>
    <row r="27" spans="1:25" ht="40.5" customHeight="1">
      <c r="A27" s="981" t="s">
        <v>115</v>
      </c>
      <c r="B27" s="982"/>
      <c r="C27" s="982"/>
      <c r="D27" s="982"/>
      <c r="E27" s="982"/>
      <c r="F27" s="982"/>
      <c r="G27" s="987"/>
      <c r="H27" s="64" t="str">
        <f>入力フォーム!C19</f>
        <v>□</v>
      </c>
      <c r="I27" s="994" t="s">
        <v>143</v>
      </c>
      <c r="J27" s="994"/>
      <c r="K27" s="994"/>
      <c r="L27" s="994"/>
      <c r="M27" s="65" t="str">
        <f>入力フォーム!C20</f>
        <v>□</v>
      </c>
      <c r="N27" s="994" t="s">
        <v>144</v>
      </c>
      <c r="O27" s="994"/>
      <c r="P27" s="994"/>
      <c r="Q27" s="994"/>
      <c r="R27" s="994"/>
      <c r="S27" s="65" t="str">
        <f>入力フォーム!C21</f>
        <v>□</v>
      </c>
      <c r="T27" s="994" t="s">
        <v>558</v>
      </c>
      <c r="U27" s="994"/>
      <c r="V27" s="994"/>
      <c r="W27" s="994"/>
      <c r="X27" s="994"/>
      <c r="Y27" s="995"/>
    </row>
    <row r="28" spans="1:25" ht="40.5" customHeight="1">
      <c r="A28" s="993" t="s">
        <v>116</v>
      </c>
      <c r="B28" s="706"/>
      <c r="C28" s="706"/>
      <c r="D28" s="706"/>
      <c r="E28" s="706"/>
      <c r="F28" s="706"/>
      <c r="G28" s="706"/>
      <c r="H28" s="978" t="str">
        <f>入力フォーム!C23</f>
        <v>○○○○○○</v>
      </c>
      <c r="I28" s="612"/>
      <c r="J28" s="612"/>
      <c r="K28" s="612"/>
      <c r="L28" s="612"/>
      <c r="M28" s="612"/>
      <c r="N28" s="612"/>
      <c r="O28" s="612"/>
      <c r="P28" s="612"/>
      <c r="Q28" s="612"/>
      <c r="R28" s="612"/>
      <c r="S28" s="612"/>
      <c r="T28" s="612"/>
      <c r="U28" s="612"/>
      <c r="V28" s="612"/>
      <c r="W28" s="612"/>
      <c r="X28" s="612"/>
      <c r="Y28" s="613"/>
    </row>
    <row r="29" spans="1:25" ht="47.25" customHeight="1">
      <c r="A29" s="991" t="s">
        <v>117</v>
      </c>
      <c r="B29" s="992"/>
      <c r="C29" s="992"/>
      <c r="D29" s="992"/>
      <c r="E29" s="992"/>
      <c r="F29" s="992"/>
      <c r="G29" s="992"/>
      <c r="H29" s="979" t="str">
        <f>入力フォーム!C24</f>
        <v>□□□□□□</v>
      </c>
      <c r="I29" s="720"/>
      <c r="J29" s="720"/>
      <c r="K29" s="720"/>
      <c r="L29" s="720"/>
      <c r="M29" s="720"/>
      <c r="N29" s="720"/>
      <c r="O29" s="720"/>
      <c r="P29" s="720"/>
      <c r="Q29" s="720"/>
      <c r="R29" s="720"/>
      <c r="S29" s="720"/>
      <c r="T29" s="720"/>
      <c r="U29" s="720"/>
      <c r="V29" s="720"/>
      <c r="W29" s="720"/>
      <c r="X29" s="720"/>
      <c r="Y29" s="721"/>
    </row>
    <row r="30" spans="1:25" ht="15.75" customHeight="1">
      <c r="A30" s="981" t="s">
        <v>118</v>
      </c>
      <c r="B30" s="982"/>
      <c r="C30" s="982"/>
      <c r="D30" s="982"/>
      <c r="E30" s="982"/>
      <c r="F30" s="982"/>
      <c r="G30" s="982"/>
      <c r="H30" s="980"/>
      <c r="I30" s="675"/>
      <c r="J30" s="675"/>
      <c r="K30" s="675"/>
      <c r="L30" s="675"/>
      <c r="M30" s="675"/>
      <c r="N30" s="675"/>
      <c r="O30" s="675"/>
      <c r="P30" s="675"/>
      <c r="Q30" s="675"/>
      <c r="R30" s="675"/>
      <c r="S30" s="675"/>
      <c r="T30" s="675"/>
      <c r="U30" s="675"/>
      <c r="V30" s="675"/>
      <c r="W30" s="675"/>
      <c r="X30" s="675"/>
      <c r="Y30" s="676"/>
    </row>
    <row r="31" spans="1:25" ht="15.95" customHeight="1">
      <c r="A31" s="983"/>
      <c r="B31" s="723"/>
      <c r="C31" s="723"/>
      <c r="D31" s="723"/>
      <c r="E31" s="723"/>
      <c r="F31" s="723"/>
      <c r="G31" s="723"/>
      <c r="H31" s="677"/>
      <c r="I31" s="678"/>
      <c r="J31" s="678"/>
      <c r="K31" s="678"/>
      <c r="L31" s="678"/>
      <c r="M31" s="678"/>
      <c r="N31" s="678"/>
      <c r="O31" s="678"/>
      <c r="P31" s="678"/>
      <c r="Q31" s="678"/>
      <c r="R31" s="678"/>
      <c r="S31" s="678"/>
      <c r="T31" s="678"/>
      <c r="U31" s="678"/>
      <c r="V31" s="678"/>
      <c r="W31" s="678"/>
      <c r="X31" s="678"/>
      <c r="Y31" s="679"/>
    </row>
    <row r="32" spans="1:25" ht="15.95" customHeight="1">
      <c r="A32" s="983"/>
      <c r="B32" s="723"/>
      <c r="C32" s="723"/>
      <c r="D32" s="723"/>
      <c r="E32" s="723"/>
      <c r="F32" s="723"/>
      <c r="G32" s="723"/>
      <c r="H32" s="677"/>
      <c r="I32" s="678"/>
      <c r="J32" s="678"/>
      <c r="K32" s="678"/>
      <c r="L32" s="678"/>
      <c r="M32" s="678"/>
      <c r="N32" s="678"/>
      <c r="O32" s="678"/>
      <c r="P32" s="678"/>
      <c r="Q32" s="678"/>
      <c r="R32" s="678"/>
      <c r="S32" s="678"/>
      <c r="T32" s="678"/>
      <c r="U32" s="678"/>
      <c r="V32" s="678"/>
      <c r="W32" s="678"/>
      <c r="X32" s="678"/>
      <c r="Y32" s="679"/>
    </row>
    <row r="33" spans="1:25" ht="15.95" customHeight="1">
      <c r="A33" s="983"/>
      <c r="B33" s="723"/>
      <c r="C33" s="723"/>
      <c r="D33" s="723"/>
      <c r="E33" s="723"/>
      <c r="F33" s="723"/>
      <c r="G33" s="723"/>
      <c r="H33" s="677"/>
      <c r="I33" s="678"/>
      <c r="J33" s="678"/>
      <c r="K33" s="678"/>
      <c r="L33" s="678"/>
      <c r="M33" s="678"/>
      <c r="N33" s="678"/>
      <c r="O33" s="678"/>
      <c r="P33" s="678"/>
      <c r="Q33" s="678"/>
      <c r="R33" s="678"/>
      <c r="S33" s="678"/>
      <c r="T33" s="678"/>
      <c r="U33" s="678"/>
      <c r="V33" s="678"/>
      <c r="W33" s="678"/>
      <c r="X33" s="678"/>
      <c r="Y33" s="679"/>
    </row>
    <row r="34" spans="1:25" ht="15.95" customHeight="1">
      <c r="A34" s="983"/>
      <c r="B34" s="723"/>
      <c r="C34" s="723"/>
      <c r="D34" s="723"/>
      <c r="E34" s="723"/>
      <c r="F34" s="723"/>
      <c r="G34" s="723"/>
      <c r="H34" s="677"/>
      <c r="I34" s="678"/>
      <c r="J34" s="678"/>
      <c r="K34" s="678"/>
      <c r="L34" s="678"/>
      <c r="M34" s="678"/>
      <c r="N34" s="678"/>
      <c r="O34" s="678"/>
      <c r="P34" s="678"/>
      <c r="Q34" s="678"/>
      <c r="R34" s="678"/>
      <c r="S34" s="678"/>
      <c r="T34" s="678"/>
      <c r="U34" s="678"/>
      <c r="V34" s="678"/>
      <c r="W34" s="678"/>
      <c r="X34" s="678"/>
      <c r="Y34" s="679"/>
    </row>
    <row r="35" spans="1:25" ht="15.95" customHeight="1">
      <c r="A35" s="983"/>
      <c r="B35" s="723"/>
      <c r="C35" s="723"/>
      <c r="D35" s="723"/>
      <c r="E35" s="723"/>
      <c r="F35" s="723"/>
      <c r="G35" s="723"/>
      <c r="H35" s="677"/>
      <c r="I35" s="678"/>
      <c r="J35" s="678"/>
      <c r="K35" s="678"/>
      <c r="L35" s="678"/>
      <c r="M35" s="678"/>
      <c r="N35" s="678"/>
      <c r="O35" s="678"/>
      <c r="P35" s="678"/>
      <c r="Q35" s="678"/>
      <c r="R35" s="678"/>
      <c r="S35" s="678"/>
      <c r="T35" s="678"/>
      <c r="U35" s="678"/>
      <c r="V35" s="678"/>
      <c r="W35" s="678"/>
      <c r="X35" s="678"/>
      <c r="Y35" s="679"/>
    </row>
    <row r="36" spans="1:25" ht="15.95" customHeight="1">
      <c r="A36" s="983"/>
      <c r="B36" s="723"/>
      <c r="C36" s="723"/>
      <c r="D36" s="723"/>
      <c r="E36" s="723"/>
      <c r="F36" s="723"/>
      <c r="G36" s="723"/>
      <c r="H36" s="677"/>
      <c r="I36" s="678"/>
      <c r="J36" s="678"/>
      <c r="K36" s="678"/>
      <c r="L36" s="678"/>
      <c r="M36" s="678"/>
      <c r="N36" s="678"/>
      <c r="O36" s="678"/>
      <c r="P36" s="678"/>
      <c r="Q36" s="678"/>
      <c r="R36" s="678"/>
      <c r="S36" s="678"/>
      <c r="T36" s="678"/>
      <c r="U36" s="678"/>
      <c r="V36" s="678"/>
      <c r="W36" s="678"/>
      <c r="X36" s="678"/>
      <c r="Y36" s="679"/>
    </row>
    <row r="37" spans="1:25" ht="15.95" customHeight="1">
      <c r="A37" s="983"/>
      <c r="B37" s="723"/>
      <c r="C37" s="723"/>
      <c r="D37" s="723"/>
      <c r="E37" s="723"/>
      <c r="F37" s="723"/>
      <c r="G37" s="723"/>
      <c r="H37" s="677"/>
      <c r="I37" s="678"/>
      <c r="J37" s="678"/>
      <c r="K37" s="678"/>
      <c r="L37" s="678"/>
      <c r="M37" s="678"/>
      <c r="N37" s="678"/>
      <c r="O37" s="678"/>
      <c r="P37" s="678"/>
      <c r="Q37" s="678"/>
      <c r="R37" s="678"/>
      <c r="S37" s="678"/>
      <c r="T37" s="678"/>
      <c r="U37" s="678"/>
      <c r="V37" s="678"/>
      <c r="W37" s="678"/>
      <c r="X37" s="678"/>
      <c r="Y37" s="679"/>
    </row>
    <row r="38" spans="1:25" ht="15.95" customHeight="1">
      <c r="A38" s="984"/>
      <c r="B38" s="985"/>
      <c r="C38" s="985"/>
      <c r="D38" s="985"/>
      <c r="E38" s="985"/>
      <c r="F38" s="985"/>
      <c r="G38" s="985"/>
      <c r="H38" s="680"/>
      <c r="I38" s="681"/>
      <c r="J38" s="681"/>
      <c r="K38" s="681"/>
      <c r="L38" s="681"/>
      <c r="M38" s="681"/>
      <c r="N38" s="681"/>
      <c r="O38" s="681"/>
      <c r="P38" s="681"/>
      <c r="Q38" s="681"/>
      <c r="R38" s="681"/>
      <c r="S38" s="681"/>
      <c r="T38" s="681"/>
      <c r="U38" s="681"/>
      <c r="V38" s="681"/>
      <c r="W38" s="681"/>
      <c r="X38" s="681"/>
      <c r="Y38" s="682"/>
    </row>
  </sheetData>
  <sheetProtection sheet="1" formatCells="0"/>
  <mergeCells count="23">
    <mergeCell ref="H28:Y28"/>
    <mergeCell ref="H29:Y29"/>
    <mergeCell ref="H30:Y38"/>
    <mergeCell ref="A30:G38"/>
    <mergeCell ref="A25:G26"/>
    <mergeCell ref="A29:G29"/>
    <mergeCell ref="A28:G28"/>
    <mergeCell ref="A27:G27"/>
    <mergeCell ref="M26:X26"/>
    <mergeCell ref="I27:L27"/>
    <mergeCell ref="N27:R27"/>
    <mergeCell ref="T27:Y27"/>
    <mergeCell ref="A19:Y20"/>
    <mergeCell ref="Q1:S1"/>
    <mergeCell ref="A7:Y7"/>
    <mergeCell ref="R12:Y12"/>
    <mergeCell ref="R13:Y13"/>
    <mergeCell ref="R16:Y16"/>
    <mergeCell ref="R17:Y17"/>
    <mergeCell ref="T1:Y1"/>
    <mergeCell ref="E10:I10"/>
    <mergeCell ref="S5:Y5"/>
    <mergeCell ref="Q2:S3"/>
  </mergeCells>
  <phoneticPr fontId="3"/>
  <dataValidations count="1">
    <dataValidation type="list" allowBlank="1" showInputMessage="1" showErrorMessage="1" sqref="T3" xr:uid="{59661A78-70CD-4F5B-9E93-128C681D670E}">
      <formula1>"□,■"</formula1>
    </dataValidation>
  </dataValidations>
  <printOptions horizontalCentered="1"/>
  <pageMargins left="0.39370078740157483" right="0.39370078740157483" top="0.59055118110236227" bottom="0.39370078740157483" header="0.51181102362204722" footer="0.51181102362204722"/>
  <pageSetup paperSize="9"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Y40"/>
  <sheetViews>
    <sheetView zoomScaleNormal="100" workbookViewId="0">
      <pane ySplit="1" topLeftCell="A2" activePane="bottomLeft" state="frozen"/>
      <selection activeCell="C8" sqref="C8:D8"/>
      <selection pane="bottomLeft" activeCell="O38" sqref="O38"/>
    </sheetView>
  </sheetViews>
  <sheetFormatPr defaultColWidth="3.625" defaultRowHeight="15.95" customHeight="1"/>
  <cols>
    <col min="1" max="11" width="3.625" style="2" customWidth="1"/>
    <col min="12" max="12" width="5.125" style="2" customWidth="1"/>
    <col min="13" max="16" width="3.625" style="2" customWidth="1"/>
    <col min="17" max="17" width="3.125" style="2" customWidth="1"/>
    <col min="18" max="20" width="3.625" style="2" customWidth="1"/>
    <col min="21" max="21" width="1.625" style="2" customWidth="1"/>
    <col min="22" max="23" width="3.625" style="2" customWidth="1"/>
    <col min="24" max="24" width="5.125" style="2" customWidth="1"/>
    <col min="25" max="25" width="3.5" style="2" customWidth="1"/>
    <col min="26" max="26" width="3.375" style="2" customWidth="1"/>
    <col min="27" max="16384" width="3.625" style="2"/>
  </cols>
  <sheetData>
    <row r="1" spans="1:25" ht="19.5" customHeight="1">
      <c r="A1" s="1" t="s">
        <v>99</v>
      </c>
      <c r="Q1" s="634" t="s">
        <v>69</v>
      </c>
      <c r="R1" s="581"/>
      <c r="S1" s="582"/>
      <c r="T1" s="606">
        <f>入力フォーム!C8</f>
        <v>0</v>
      </c>
      <c r="U1" s="607"/>
      <c r="V1" s="607"/>
      <c r="W1" s="607"/>
      <c r="X1" s="607"/>
      <c r="Y1" s="608"/>
    </row>
    <row r="2" spans="1:25" ht="19.5" customHeight="1">
      <c r="A2" s="32" t="s">
        <v>79</v>
      </c>
      <c r="Q2" s="636" t="s">
        <v>70</v>
      </c>
      <c r="R2" s="637"/>
      <c r="S2" s="638"/>
      <c r="T2" s="162" t="str">
        <f>入力フォーム!C9</f>
        <v>□</v>
      </c>
      <c r="U2" s="163" t="s">
        <v>142</v>
      </c>
      <c r="V2" s="163"/>
      <c r="W2" s="164" t="str">
        <f>入力フォーム!C10</f>
        <v>□</v>
      </c>
      <c r="X2" s="163" t="s">
        <v>141</v>
      </c>
      <c r="Y2" s="165"/>
    </row>
    <row r="3" spans="1:25" s="161" customFormat="1" ht="20.100000000000001" customHeight="1">
      <c r="A3" s="338"/>
      <c r="B3" s="160"/>
      <c r="C3" s="160"/>
      <c r="D3" s="160"/>
      <c r="E3" s="160"/>
      <c r="F3" s="160"/>
      <c r="G3" s="160"/>
      <c r="P3" s="2"/>
      <c r="Q3" s="639"/>
      <c r="R3" s="640"/>
      <c r="S3" s="641"/>
      <c r="T3" s="190" t="str">
        <f>入力フォーム!C11</f>
        <v>□</v>
      </c>
      <c r="U3" s="167" t="s">
        <v>349</v>
      </c>
      <c r="V3" s="167"/>
      <c r="W3" s="167"/>
      <c r="X3" s="168"/>
      <c r="Y3" s="169"/>
    </row>
    <row r="4" spans="1:25" ht="15" customHeight="1"/>
    <row r="5" spans="1:25" ht="15.95" customHeight="1">
      <c r="R5" s="622">
        <f>入力フォーム!C12</f>
        <v>0</v>
      </c>
      <c r="S5" s="623"/>
      <c r="T5" s="623"/>
      <c r="U5" s="623"/>
      <c r="V5" s="623"/>
      <c r="W5" s="623"/>
      <c r="X5" s="623"/>
      <c r="Y5" s="623"/>
    </row>
    <row r="6" spans="1:25" ht="21" customHeight="1"/>
    <row r="7" spans="1:25" ht="24" customHeight="1">
      <c r="A7" s="635" t="s">
        <v>100</v>
      </c>
      <c r="B7" s="635"/>
      <c r="C7" s="635"/>
      <c r="D7" s="635"/>
      <c r="E7" s="635"/>
      <c r="F7" s="635"/>
      <c r="G7" s="635"/>
      <c r="H7" s="635"/>
      <c r="I7" s="635"/>
      <c r="J7" s="635"/>
      <c r="K7" s="635"/>
      <c r="L7" s="635"/>
      <c r="M7" s="635"/>
      <c r="N7" s="635"/>
      <c r="O7" s="635"/>
      <c r="P7" s="635"/>
      <c r="Q7" s="635"/>
      <c r="R7" s="635"/>
      <c r="S7" s="635"/>
      <c r="T7" s="635"/>
      <c r="U7" s="635"/>
      <c r="V7" s="635"/>
      <c r="W7" s="635"/>
      <c r="X7" s="635"/>
      <c r="Y7" s="635"/>
    </row>
    <row r="8" spans="1:25" ht="15" customHeight="1">
      <c r="A8" s="24"/>
      <c r="B8" s="24"/>
      <c r="C8" s="24"/>
      <c r="D8" s="24"/>
      <c r="E8" s="24"/>
      <c r="F8" s="24"/>
      <c r="G8" s="24"/>
      <c r="H8" s="24"/>
      <c r="I8" s="24"/>
      <c r="J8" s="24"/>
      <c r="K8" s="24"/>
      <c r="L8" s="24"/>
      <c r="M8" s="24"/>
      <c r="N8" s="24"/>
      <c r="O8" s="24"/>
      <c r="P8" s="24"/>
      <c r="Q8" s="24"/>
      <c r="R8" s="24"/>
      <c r="S8" s="24"/>
      <c r="T8" s="24"/>
      <c r="U8" s="24"/>
      <c r="V8" s="24"/>
      <c r="W8" s="24"/>
      <c r="X8" s="24"/>
      <c r="Y8" s="24"/>
    </row>
    <row r="9" spans="1:25" ht="19.5" customHeight="1">
      <c r="A9" s="5" t="s">
        <v>63</v>
      </c>
      <c r="B9" s="5"/>
      <c r="C9" s="5"/>
      <c r="D9" s="5"/>
      <c r="E9" s="5"/>
      <c r="F9" s="5"/>
      <c r="G9" s="5"/>
      <c r="H9" s="5"/>
      <c r="I9" s="5"/>
      <c r="J9" s="5"/>
      <c r="K9" s="5"/>
      <c r="L9" s="5"/>
      <c r="M9" s="5"/>
      <c r="N9" s="5"/>
      <c r="O9" s="5"/>
      <c r="P9" s="5"/>
      <c r="Q9" s="5"/>
      <c r="R9" s="5"/>
      <c r="S9" s="5"/>
      <c r="T9" s="5"/>
      <c r="U9" s="5"/>
      <c r="V9" s="5"/>
      <c r="W9" s="5"/>
      <c r="X9" s="5"/>
      <c r="Y9" s="5"/>
    </row>
    <row r="10" spans="1:25" ht="19.5" customHeight="1">
      <c r="A10" s="5" t="s">
        <v>6</v>
      </c>
      <c r="B10" s="5"/>
      <c r="C10" s="5"/>
      <c r="D10" s="5"/>
      <c r="E10" s="5"/>
      <c r="F10" s="5"/>
      <c r="G10" s="5"/>
      <c r="H10" s="5"/>
      <c r="I10" s="5"/>
      <c r="J10" s="5"/>
      <c r="K10" s="5"/>
      <c r="L10" s="5"/>
      <c r="M10" s="5"/>
      <c r="N10" s="5"/>
      <c r="O10" s="5"/>
      <c r="P10" s="5"/>
      <c r="Q10" s="5"/>
      <c r="R10" s="5"/>
      <c r="S10" s="5"/>
      <c r="T10" s="5"/>
      <c r="U10" s="5"/>
      <c r="V10" s="5"/>
      <c r="W10" s="5"/>
      <c r="X10" s="5"/>
    </row>
    <row r="11" spans="1:25" ht="19.5" customHeight="1">
      <c r="A11" s="5"/>
      <c r="B11" s="5"/>
      <c r="C11" s="5"/>
      <c r="D11" s="5"/>
      <c r="E11" s="5"/>
      <c r="F11" s="5"/>
      <c r="G11" s="5"/>
      <c r="H11" s="5"/>
      <c r="I11" s="5"/>
      <c r="J11" s="5"/>
      <c r="K11" s="5"/>
      <c r="L11" s="5"/>
      <c r="M11" s="5" t="s">
        <v>0</v>
      </c>
      <c r="N11" s="5"/>
      <c r="O11" s="5"/>
      <c r="P11" s="5"/>
      <c r="Q11" s="5"/>
      <c r="R11" s="5"/>
      <c r="S11" s="5"/>
      <c r="T11" s="5"/>
      <c r="U11" s="5"/>
      <c r="V11" s="5"/>
      <c r="W11" s="5"/>
    </row>
    <row r="12" spans="1:25" ht="21" customHeight="1">
      <c r="A12" s="5"/>
      <c r="B12" s="5"/>
      <c r="C12" s="5"/>
      <c r="D12" s="5"/>
      <c r="E12" s="5"/>
      <c r="F12" s="5"/>
      <c r="G12" s="5"/>
      <c r="H12" s="5"/>
      <c r="I12" s="5"/>
      <c r="J12" s="5"/>
      <c r="K12" s="5"/>
      <c r="L12" s="5"/>
      <c r="M12" s="628" t="s">
        <v>4</v>
      </c>
      <c r="N12" s="628"/>
      <c r="O12" s="628"/>
      <c r="P12" s="624" t="str">
        <f>入力フォーム!C13</f>
        <v>株式会社○○○○○○○</v>
      </c>
      <c r="Q12" s="624"/>
      <c r="R12" s="624"/>
      <c r="S12" s="624"/>
      <c r="T12" s="624"/>
      <c r="U12" s="624"/>
      <c r="V12" s="624"/>
      <c r="W12" s="624"/>
      <c r="X12" s="624"/>
    </row>
    <row r="13" spans="1:25" ht="21" customHeight="1">
      <c r="A13" s="5"/>
      <c r="B13" s="5"/>
      <c r="C13" s="5"/>
      <c r="D13" s="5"/>
      <c r="E13" s="5"/>
      <c r="F13" s="5"/>
      <c r="G13" s="5"/>
      <c r="H13" s="5"/>
      <c r="I13" s="5"/>
      <c r="J13" s="5"/>
      <c r="K13" s="5"/>
      <c r="L13" s="5"/>
      <c r="M13" s="628" t="s">
        <v>5</v>
      </c>
      <c r="N13" s="628"/>
      <c r="O13" s="628"/>
      <c r="P13" s="625" t="str">
        <f>入力フォーム!C14</f>
        <v>代表取締役社長　△△　△△</v>
      </c>
      <c r="Q13" s="625"/>
      <c r="R13" s="625"/>
      <c r="S13" s="625"/>
      <c r="T13" s="625"/>
      <c r="U13" s="625"/>
      <c r="V13" s="625"/>
      <c r="W13" s="625"/>
      <c r="X13" s="625"/>
    </row>
    <row r="14" spans="1:25" ht="21" customHeight="1">
      <c r="A14" s="5"/>
      <c r="B14" s="5"/>
      <c r="C14" s="5"/>
      <c r="D14" s="5"/>
      <c r="E14" s="5"/>
      <c r="F14" s="5"/>
      <c r="G14" s="5"/>
      <c r="H14" s="5"/>
      <c r="I14" s="5"/>
      <c r="J14" s="5"/>
      <c r="K14" s="5"/>
      <c r="L14" s="5"/>
      <c r="M14" s="5"/>
      <c r="N14" s="5"/>
      <c r="O14" s="5"/>
      <c r="P14" s="5"/>
      <c r="Q14" s="5"/>
      <c r="R14" s="5"/>
      <c r="S14" s="5"/>
      <c r="T14" s="5"/>
      <c r="U14" s="5"/>
      <c r="V14" s="5"/>
      <c r="W14" s="5"/>
    </row>
    <row r="15" spans="1:25" ht="21" customHeight="1">
      <c r="A15" s="5"/>
      <c r="B15" s="5"/>
      <c r="C15" s="5"/>
      <c r="D15" s="5"/>
      <c r="E15" s="5"/>
      <c r="F15" s="5"/>
      <c r="G15" s="5"/>
      <c r="H15" s="5"/>
      <c r="I15" s="5"/>
      <c r="J15" s="5"/>
      <c r="K15" s="5"/>
      <c r="L15" s="5"/>
      <c r="M15" s="41" t="s">
        <v>2</v>
      </c>
      <c r="N15" s="38"/>
      <c r="O15" s="38"/>
      <c r="P15" s="38"/>
      <c r="Q15" s="38"/>
      <c r="R15" s="38"/>
      <c r="S15" s="38"/>
      <c r="T15" s="38"/>
      <c r="U15" s="38"/>
      <c r="V15" s="38"/>
      <c r="W15" s="38"/>
    </row>
    <row r="16" spans="1:25" ht="21" customHeight="1">
      <c r="A16" s="5"/>
      <c r="B16" s="5"/>
      <c r="C16" s="5"/>
      <c r="D16" s="5"/>
      <c r="E16" s="5"/>
      <c r="F16" s="5"/>
      <c r="G16" s="5"/>
      <c r="H16" s="5"/>
      <c r="I16" s="5"/>
      <c r="J16" s="5"/>
      <c r="K16" s="5"/>
      <c r="L16" s="5"/>
      <c r="M16" s="41" t="s">
        <v>95</v>
      </c>
      <c r="N16" s="38"/>
      <c r="O16" s="38"/>
      <c r="P16" s="609" t="str">
        <f>入力フォーム!C15</f>
        <v>◯◯◯◯◯科</v>
      </c>
      <c r="Q16" s="610"/>
      <c r="R16" s="610"/>
      <c r="S16" s="610"/>
      <c r="T16" s="610"/>
      <c r="U16" s="610"/>
      <c r="V16" s="610"/>
      <c r="W16" s="610"/>
    </row>
    <row r="17" spans="1:25" ht="21" customHeight="1">
      <c r="A17" s="5"/>
      <c r="B17" s="5"/>
      <c r="C17" s="5"/>
      <c r="D17" s="5"/>
      <c r="E17" s="5"/>
      <c r="F17" s="5"/>
      <c r="G17" s="5"/>
      <c r="H17" s="5"/>
      <c r="I17" s="5"/>
      <c r="J17" s="5"/>
      <c r="K17" s="5"/>
      <c r="L17" s="5"/>
      <c r="M17" s="41" t="s">
        <v>7</v>
      </c>
      <c r="N17" s="38"/>
      <c r="O17" s="38"/>
      <c r="P17" s="609" t="str">
        <f>入力フォーム!C16</f>
        <v>△△　△△</v>
      </c>
      <c r="Q17" s="610"/>
      <c r="R17" s="610"/>
      <c r="S17" s="610"/>
      <c r="T17" s="610"/>
      <c r="U17" s="610"/>
      <c r="V17" s="610"/>
      <c r="W17" s="610"/>
    </row>
    <row r="18" spans="1:25" ht="21" customHeight="1">
      <c r="A18" s="5"/>
      <c r="B18" s="5"/>
      <c r="C18" s="5"/>
      <c r="D18" s="5"/>
      <c r="E18" s="5"/>
      <c r="F18" s="5"/>
      <c r="G18" s="5"/>
      <c r="H18" s="5"/>
      <c r="I18" s="5"/>
      <c r="J18" s="5"/>
      <c r="K18" s="5"/>
      <c r="L18" s="5"/>
      <c r="M18" s="5"/>
      <c r="N18" s="5"/>
      <c r="O18" s="5"/>
      <c r="P18" s="5"/>
      <c r="Q18" s="5"/>
      <c r="R18" s="5"/>
      <c r="S18" s="5"/>
      <c r="T18" s="5"/>
      <c r="U18" s="5"/>
      <c r="V18" s="5"/>
      <c r="W18" s="5"/>
      <c r="X18" s="5"/>
    </row>
    <row r="19" spans="1:25" ht="15.95" customHeight="1">
      <c r="A19" s="5"/>
      <c r="B19" s="5" t="s">
        <v>101</v>
      </c>
      <c r="C19" s="5"/>
      <c r="D19" s="5"/>
      <c r="F19" s="5"/>
      <c r="G19" s="5"/>
      <c r="H19" s="5"/>
      <c r="I19" s="5"/>
      <c r="J19" s="5"/>
      <c r="K19" s="5"/>
      <c r="L19" s="5"/>
      <c r="M19" s="5"/>
      <c r="N19" s="5"/>
      <c r="O19" s="5"/>
      <c r="P19" s="5"/>
      <c r="Q19" s="5"/>
      <c r="R19" s="5"/>
      <c r="S19" s="5"/>
      <c r="T19" s="5"/>
      <c r="U19" s="5"/>
      <c r="V19" s="5"/>
      <c r="W19" s="5"/>
      <c r="X19" s="5"/>
      <c r="Y19" s="5"/>
    </row>
    <row r="20" spans="1:25" ht="15" customHeight="1">
      <c r="A20" s="5"/>
      <c r="B20" s="5"/>
      <c r="C20" s="5"/>
      <c r="D20" s="5"/>
      <c r="E20" s="5"/>
      <c r="F20" s="5"/>
      <c r="G20" s="5"/>
      <c r="H20" s="5"/>
      <c r="I20" s="5"/>
      <c r="J20" s="5"/>
      <c r="K20" s="5"/>
      <c r="L20" s="5"/>
      <c r="M20" s="5"/>
      <c r="N20" s="5"/>
      <c r="O20" s="5"/>
      <c r="P20" s="5"/>
      <c r="Q20" s="5"/>
      <c r="R20" s="5"/>
      <c r="S20" s="5"/>
      <c r="T20" s="5"/>
      <c r="U20" s="5"/>
      <c r="V20" s="5"/>
      <c r="W20" s="5"/>
      <c r="X20" s="5"/>
      <c r="Y20" s="5"/>
    </row>
    <row r="21" spans="1:25" ht="15" customHeight="1">
      <c r="A21" s="5"/>
      <c r="B21" s="5"/>
      <c r="C21" s="5"/>
      <c r="D21" s="5"/>
      <c r="E21" s="5"/>
      <c r="F21" s="5"/>
      <c r="G21" s="5"/>
      <c r="H21" s="5"/>
      <c r="I21" s="5"/>
      <c r="J21" s="5"/>
      <c r="K21" s="5"/>
      <c r="L21" s="5"/>
      <c r="M21" s="5" t="s">
        <v>74</v>
      </c>
      <c r="N21" s="5"/>
      <c r="O21" s="5"/>
      <c r="P21" s="5"/>
      <c r="Q21" s="5"/>
      <c r="R21" s="5"/>
      <c r="S21" s="5"/>
      <c r="T21" s="5"/>
      <c r="U21" s="5"/>
      <c r="V21" s="5"/>
      <c r="W21" s="5"/>
      <c r="X21" s="5"/>
      <c r="Y21" s="5"/>
    </row>
    <row r="22" spans="1:25" ht="15" customHeight="1"/>
    <row r="23" spans="1:25" ht="27" customHeight="1">
      <c r="A23" s="649" t="s">
        <v>8</v>
      </c>
      <c r="B23" s="583"/>
      <c r="C23" s="583"/>
      <c r="D23" s="583"/>
      <c r="E23" s="583"/>
      <c r="F23" s="584"/>
      <c r="G23" s="341" t="str">
        <f>入力フォーム!C19</f>
        <v>□</v>
      </c>
      <c r="H23" s="14" t="s">
        <v>143</v>
      </c>
      <c r="I23" s="14"/>
      <c r="J23" s="14"/>
      <c r="K23" s="14"/>
      <c r="L23" s="341" t="str">
        <f>入力フォーム!C20</f>
        <v>□</v>
      </c>
      <c r="M23" s="14" t="s">
        <v>144</v>
      </c>
      <c r="N23" s="14"/>
      <c r="O23" s="14"/>
      <c r="P23" s="14"/>
      <c r="Q23" s="14"/>
      <c r="R23" s="341" t="str">
        <f>入力フォーム!C21</f>
        <v>□</v>
      </c>
      <c r="S23" s="14" t="s">
        <v>556</v>
      </c>
      <c r="T23" s="14"/>
      <c r="U23" s="14"/>
      <c r="V23" s="14"/>
      <c r="W23" s="14"/>
      <c r="X23" s="14"/>
      <c r="Y23" s="229"/>
    </row>
    <row r="24" spans="1:25" ht="27" customHeight="1">
      <c r="A24" s="588"/>
      <c r="B24" s="589"/>
      <c r="C24" s="589"/>
      <c r="D24" s="589"/>
      <c r="E24" s="589"/>
      <c r="F24" s="590"/>
      <c r="G24" s="342" t="str">
        <f>入力フォーム!C22</f>
        <v>□</v>
      </c>
      <c r="H24" s="17" t="s">
        <v>145</v>
      </c>
      <c r="I24" s="17"/>
      <c r="J24" s="17"/>
      <c r="K24" s="17"/>
      <c r="L24" s="343"/>
      <c r="M24" s="17"/>
      <c r="N24" s="17"/>
      <c r="O24" s="17"/>
      <c r="P24" s="17"/>
      <c r="Q24" s="17"/>
      <c r="R24" s="343"/>
      <c r="S24" s="17"/>
      <c r="T24" s="17"/>
      <c r="U24" s="17"/>
      <c r="V24" s="17"/>
      <c r="W24" s="17"/>
      <c r="X24" s="17"/>
      <c r="Y24" s="61"/>
    </row>
    <row r="25" spans="1:25" ht="27" customHeight="1">
      <c r="A25" s="646" t="s">
        <v>57</v>
      </c>
      <c r="B25" s="647"/>
      <c r="C25" s="647"/>
      <c r="D25" s="647"/>
      <c r="E25" s="647"/>
      <c r="F25" s="648"/>
      <c r="G25" s="611" t="str">
        <f>入力フォーム!C23</f>
        <v>○○○○○○</v>
      </c>
      <c r="H25" s="612"/>
      <c r="I25" s="612"/>
      <c r="J25" s="612"/>
      <c r="K25" s="612"/>
      <c r="L25" s="612"/>
      <c r="M25" s="612"/>
      <c r="N25" s="612"/>
      <c r="O25" s="612"/>
      <c r="P25" s="612"/>
      <c r="Q25" s="612"/>
      <c r="R25" s="612"/>
      <c r="S25" s="612"/>
      <c r="T25" s="612"/>
      <c r="U25" s="612"/>
      <c r="V25" s="612"/>
      <c r="W25" s="612"/>
      <c r="X25" s="612"/>
      <c r="Y25" s="613"/>
    </row>
    <row r="26" spans="1:25" ht="24" customHeight="1">
      <c r="A26" s="645" t="s">
        <v>9</v>
      </c>
      <c r="B26" s="583"/>
      <c r="C26" s="583"/>
      <c r="D26" s="583"/>
      <c r="E26" s="583"/>
      <c r="F26" s="584"/>
      <c r="G26" s="575" t="str">
        <f>入力フォーム!C24</f>
        <v>□□□□□□</v>
      </c>
      <c r="H26" s="617"/>
      <c r="I26" s="617"/>
      <c r="J26" s="617"/>
      <c r="K26" s="617"/>
      <c r="L26" s="617"/>
      <c r="M26" s="617"/>
      <c r="N26" s="617"/>
      <c r="O26" s="617"/>
      <c r="P26" s="617"/>
      <c r="Q26" s="617"/>
      <c r="R26" s="617"/>
      <c r="S26" s="617"/>
      <c r="T26" s="617"/>
      <c r="U26" s="617"/>
      <c r="V26" s="617"/>
      <c r="W26" s="617"/>
      <c r="X26" s="617"/>
      <c r="Y26" s="618"/>
    </row>
    <row r="27" spans="1:25" ht="24" customHeight="1">
      <c r="A27" s="588"/>
      <c r="B27" s="589"/>
      <c r="C27" s="589"/>
      <c r="D27" s="589"/>
      <c r="E27" s="589"/>
      <c r="F27" s="590"/>
      <c r="G27" s="619"/>
      <c r="H27" s="620"/>
      <c r="I27" s="620"/>
      <c r="J27" s="620"/>
      <c r="K27" s="620"/>
      <c r="L27" s="620"/>
      <c r="M27" s="620"/>
      <c r="N27" s="620"/>
      <c r="O27" s="620"/>
      <c r="P27" s="620"/>
      <c r="Q27" s="620"/>
      <c r="R27" s="620"/>
      <c r="S27" s="620"/>
      <c r="T27" s="620"/>
      <c r="U27" s="620"/>
      <c r="V27" s="620"/>
      <c r="W27" s="620"/>
      <c r="X27" s="620"/>
      <c r="Y27" s="621"/>
    </row>
    <row r="28" spans="1:25" ht="24" customHeight="1">
      <c r="A28" s="642" t="s">
        <v>463</v>
      </c>
      <c r="B28" s="643"/>
      <c r="C28" s="643"/>
      <c r="D28" s="643"/>
      <c r="E28" s="643"/>
      <c r="F28" s="644"/>
      <c r="G28" s="611" t="str">
        <f>入力フォーム!C44</f>
        <v>○○○○○○</v>
      </c>
      <c r="H28" s="612"/>
      <c r="I28" s="612"/>
      <c r="J28" s="612"/>
      <c r="K28" s="612"/>
      <c r="L28" s="612"/>
      <c r="M28" s="612"/>
      <c r="N28" s="612"/>
      <c r="O28" s="612"/>
      <c r="P28" s="612"/>
      <c r="Q28" s="612"/>
      <c r="R28" s="612"/>
      <c r="S28" s="612"/>
      <c r="T28" s="612"/>
      <c r="U28" s="612"/>
      <c r="V28" s="612"/>
      <c r="W28" s="612"/>
      <c r="X28" s="612"/>
      <c r="Y28" s="613"/>
    </row>
    <row r="29" spans="1:25" ht="20.100000000000001" customHeight="1">
      <c r="A29" s="572" t="s">
        <v>464</v>
      </c>
      <c r="B29" s="573"/>
      <c r="C29" s="573"/>
      <c r="D29" s="573"/>
      <c r="E29" s="573"/>
      <c r="F29" s="574"/>
      <c r="G29" s="575" t="str">
        <f>入力フォーム!C45</f>
        <v>□□□□□□</v>
      </c>
      <c r="H29" s="576"/>
      <c r="I29" s="576"/>
      <c r="J29" s="576"/>
      <c r="K29" s="576"/>
      <c r="L29" s="576"/>
      <c r="M29" s="576"/>
      <c r="N29" s="576"/>
      <c r="O29" s="576"/>
      <c r="P29" s="576"/>
      <c r="Q29" s="576"/>
      <c r="R29" s="576"/>
      <c r="S29" s="576"/>
      <c r="T29" s="576"/>
      <c r="U29" s="576"/>
      <c r="V29" s="576"/>
      <c r="W29" s="576"/>
      <c r="X29" s="576"/>
      <c r="Y29" s="577"/>
    </row>
    <row r="30" spans="1:25" ht="20.100000000000001" customHeight="1">
      <c r="A30" s="631" t="s">
        <v>494</v>
      </c>
      <c r="B30" s="632"/>
      <c r="C30" s="632"/>
      <c r="D30" s="632"/>
      <c r="E30" s="632"/>
      <c r="F30" s="633"/>
      <c r="G30" s="578"/>
      <c r="H30" s="579"/>
      <c r="I30" s="579"/>
      <c r="J30" s="579"/>
      <c r="K30" s="579"/>
      <c r="L30" s="579"/>
      <c r="M30" s="579"/>
      <c r="N30" s="579"/>
      <c r="O30" s="579"/>
      <c r="P30" s="579"/>
      <c r="Q30" s="579"/>
      <c r="R30" s="579"/>
      <c r="S30" s="579"/>
      <c r="T30" s="579"/>
      <c r="U30" s="579"/>
      <c r="V30" s="579"/>
      <c r="W30" s="579"/>
      <c r="X30" s="579"/>
      <c r="Y30" s="580"/>
    </row>
    <row r="31" spans="1:25" ht="26.1" customHeight="1">
      <c r="A31" s="6" t="s">
        <v>379</v>
      </c>
      <c r="B31" s="4"/>
      <c r="C31" s="4"/>
      <c r="D31" s="4"/>
      <c r="E31" s="4"/>
      <c r="F31" s="7"/>
      <c r="G31" s="9"/>
      <c r="H31" s="9"/>
      <c r="I31" s="9"/>
      <c r="J31" s="9"/>
      <c r="K31" s="9"/>
      <c r="L31" s="629">
        <f>入力フォーム!C25</f>
        <v>0</v>
      </c>
      <c r="M31" s="630"/>
      <c r="N31" s="9" t="s">
        <v>55</v>
      </c>
      <c r="O31" s="9"/>
      <c r="P31" s="9"/>
      <c r="Q31" s="9"/>
      <c r="R31" s="9"/>
      <c r="S31" s="9"/>
      <c r="T31" s="9"/>
      <c r="U31" s="9"/>
      <c r="V31" s="9"/>
      <c r="W31" s="9"/>
      <c r="X31" s="9"/>
      <c r="Y31" s="10"/>
    </row>
    <row r="32" spans="1:25" ht="26.1" customHeight="1">
      <c r="A32" s="6" t="s">
        <v>450</v>
      </c>
      <c r="B32" s="15"/>
      <c r="C32" s="15"/>
      <c r="D32" s="15"/>
      <c r="E32" s="15"/>
      <c r="F32" s="16"/>
      <c r="G32" s="17">
        <f>入力フォーム!C46</f>
        <v>0</v>
      </c>
      <c r="H32" s="581" t="s">
        <v>354</v>
      </c>
      <c r="I32" s="581"/>
      <c r="J32" s="59" t="s">
        <v>452</v>
      </c>
      <c r="K32" s="581" t="str">
        <f>IF(入力フォーム!C47="","",入力フォーム!C47)</f>
        <v/>
      </c>
      <c r="L32" s="581"/>
      <c r="M32" s="581"/>
      <c r="N32" s="581" t="str">
        <f>IF(入力フォーム!D47="","",入力フォーム!D47)</f>
        <v/>
      </c>
      <c r="O32" s="581"/>
      <c r="P32" s="581"/>
      <c r="Q32" s="581" t="str">
        <f>IF(入力フォーム!E47="","",入力フォーム!E47)</f>
        <v/>
      </c>
      <c r="R32" s="581"/>
      <c r="S32" s="581"/>
      <c r="T32" s="581" t="str">
        <f>IF(入力フォーム!F47="","",入力フォーム!F47)</f>
        <v/>
      </c>
      <c r="U32" s="581"/>
      <c r="V32" s="581"/>
      <c r="W32" s="581" t="str">
        <f>IF(入力フォーム!G47="","",入力フォーム!G47)</f>
        <v/>
      </c>
      <c r="X32" s="581"/>
      <c r="Y32" s="582"/>
    </row>
    <row r="33" spans="1:25" ht="25.5" customHeight="1">
      <c r="A33" s="6" t="s">
        <v>103</v>
      </c>
      <c r="B33" s="15"/>
      <c r="C33" s="15"/>
      <c r="D33" s="15"/>
      <c r="E33" s="15"/>
      <c r="F33" s="16"/>
      <c r="G33" s="17"/>
      <c r="H33" s="17" t="s">
        <v>108</v>
      </c>
      <c r="I33" s="17"/>
      <c r="J33" s="17"/>
      <c r="K33" s="17"/>
      <c r="L33" s="17"/>
      <c r="M33" s="17"/>
      <c r="N33" s="615">
        <f>入力フォーム!C26</f>
        <v>0</v>
      </c>
      <c r="O33" s="616"/>
      <c r="P33" s="616"/>
      <c r="Q33" s="616"/>
      <c r="R33" s="616"/>
      <c r="S33" s="616"/>
      <c r="T33" s="616"/>
      <c r="U33" s="616"/>
      <c r="V33" s="17"/>
      <c r="W33" s="17"/>
      <c r="X33" s="17"/>
      <c r="Y33" s="61"/>
    </row>
    <row r="34" spans="1:25" ht="21" customHeight="1">
      <c r="A34" s="600" t="s">
        <v>465</v>
      </c>
      <c r="B34" s="601"/>
      <c r="C34" s="601"/>
      <c r="D34" s="601"/>
      <c r="E34" s="601"/>
      <c r="F34" s="602"/>
      <c r="G34" s="1" t="s">
        <v>104</v>
      </c>
      <c r="H34" s="1"/>
      <c r="I34" s="1"/>
      <c r="J34" s="1"/>
      <c r="K34" s="1"/>
      <c r="L34" s="594" t="str">
        <f>入力フォーム!C36</f>
        <v>○○支店△△営業所　××　××</v>
      </c>
      <c r="M34" s="595"/>
      <c r="N34" s="595"/>
      <c r="O34" s="595"/>
      <c r="P34" s="595"/>
      <c r="Q34" s="595"/>
      <c r="R34" s="595"/>
      <c r="S34" s="595"/>
      <c r="T34" s="595"/>
      <c r="U34" s="595"/>
      <c r="V34" s="595"/>
      <c r="W34" s="595"/>
      <c r="X34" s="595"/>
      <c r="Y34" s="614"/>
    </row>
    <row r="35" spans="1:25" ht="21" customHeight="1">
      <c r="A35" s="603"/>
      <c r="B35" s="604"/>
      <c r="C35" s="604"/>
      <c r="D35" s="604"/>
      <c r="E35" s="604"/>
      <c r="F35" s="605"/>
      <c r="G35" s="21" t="s">
        <v>105</v>
      </c>
      <c r="H35" s="21"/>
      <c r="I35" s="626" t="str">
        <f>入力フォーム!C37</f>
        <v>01-2345-6789</v>
      </c>
      <c r="J35" s="592"/>
      <c r="K35" s="592"/>
      <c r="L35" s="592"/>
      <c r="M35" s="592"/>
      <c r="N35" s="592"/>
      <c r="O35" s="592"/>
      <c r="P35" s="21"/>
      <c r="Q35" s="21" t="s">
        <v>106</v>
      </c>
      <c r="R35" s="21"/>
      <c r="S35" s="626" t="str">
        <f>入力フォーム!C38</f>
        <v>01-2345-6789</v>
      </c>
      <c r="T35" s="592"/>
      <c r="U35" s="592"/>
      <c r="V35" s="592"/>
      <c r="W35" s="592"/>
      <c r="X35" s="592"/>
      <c r="Y35" s="627"/>
    </row>
    <row r="36" spans="1:25" ht="21" customHeight="1">
      <c r="A36" s="572" t="s">
        <v>107</v>
      </c>
      <c r="B36" s="583"/>
      <c r="C36" s="583"/>
      <c r="D36" s="583"/>
      <c r="E36" s="583"/>
      <c r="F36" s="584"/>
      <c r="G36" s="53" t="str">
        <f>入力フォーム!C27</f>
        <v>□</v>
      </c>
      <c r="H36" s="594" t="s">
        <v>167</v>
      </c>
      <c r="I36" s="595"/>
      <c r="J36" s="595"/>
      <c r="K36" s="595"/>
      <c r="L36" s="595"/>
      <c r="M36" s="1" t="s">
        <v>172</v>
      </c>
      <c r="N36" s="1"/>
      <c r="O36" s="102" t="s">
        <v>261</v>
      </c>
      <c r="P36" s="54" t="str">
        <f>IF(入力フォーム!C27="■",入力フォーム!D28,"")</f>
        <v/>
      </c>
      <c r="Q36" s="103" t="s">
        <v>269</v>
      </c>
      <c r="R36" s="594" t="s">
        <v>173</v>
      </c>
      <c r="S36" s="595"/>
      <c r="T36" s="595"/>
      <c r="U36" s="595"/>
      <c r="V36" s="593" t="str">
        <f>IF(入力フォーム!C27="■",入力フォーム!F28,"")</f>
        <v/>
      </c>
      <c r="W36" s="593"/>
      <c r="X36" s="593"/>
      <c r="Y36" s="105" t="s">
        <v>275</v>
      </c>
    </row>
    <row r="37" spans="1:25" ht="21" customHeight="1">
      <c r="A37" s="585"/>
      <c r="B37" s="586"/>
      <c r="C37" s="586"/>
      <c r="D37" s="586"/>
      <c r="E37" s="586"/>
      <c r="F37" s="587"/>
      <c r="G37" s="53" t="str">
        <f>入力フォーム!C29</f>
        <v>□</v>
      </c>
      <c r="H37" s="1" t="s">
        <v>168</v>
      </c>
      <c r="I37" s="1"/>
      <c r="J37" s="1"/>
      <c r="K37" s="1"/>
      <c r="L37" s="1"/>
      <c r="M37" s="1" t="s">
        <v>172</v>
      </c>
      <c r="N37" s="1"/>
      <c r="O37" s="102" t="s">
        <v>261</v>
      </c>
      <c r="P37" s="54" t="str">
        <f>IF(入力フォーム!C29="■",入力フォーム!D30,"")</f>
        <v/>
      </c>
      <c r="Q37" s="103" t="s">
        <v>269</v>
      </c>
      <c r="R37" s="596" t="s">
        <v>173</v>
      </c>
      <c r="S37" s="597"/>
      <c r="T37" s="597"/>
      <c r="U37" s="597"/>
      <c r="V37" s="598" t="str">
        <f>IF(入力フォーム!C29="■",入力フォーム!F30,"")</f>
        <v/>
      </c>
      <c r="W37" s="598"/>
      <c r="X37" s="598"/>
      <c r="Y37" s="105" t="s">
        <v>276</v>
      </c>
    </row>
    <row r="38" spans="1:25" ht="21" customHeight="1">
      <c r="A38" s="585"/>
      <c r="B38" s="586"/>
      <c r="C38" s="586"/>
      <c r="D38" s="586"/>
      <c r="E38" s="586"/>
      <c r="F38" s="587"/>
      <c r="G38" s="53" t="str">
        <f>入力フォーム!C31</f>
        <v>□</v>
      </c>
      <c r="H38" s="1" t="s">
        <v>169</v>
      </c>
      <c r="I38" s="1"/>
      <c r="J38" s="1"/>
      <c r="K38" s="1"/>
      <c r="L38" s="1"/>
      <c r="M38" s="1" t="s">
        <v>172</v>
      </c>
      <c r="N38" s="1"/>
      <c r="O38" s="102" t="s">
        <v>261</v>
      </c>
      <c r="P38" s="54" t="str">
        <f>IF(入力フォーム!C31="■",入力フォーム!D32,"")</f>
        <v/>
      </c>
      <c r="Q38" s="103" t="s">
        <v>269</v>
      </c>
      <c r="R38" s="596" t="s">
        <v>173</v>
      </c>
      <c r="S38" s="597"/>
      <c r="T38" s="597"/>
      <c r="U38" s="597"/>
      <c r="V38" s="599" t="str">
        <f>IF(入力フォーム!C31="■",入力フォーム!F32,"")</f>
        <v/>
      </c>
      <c r="W38" s="599"/>
      <c r="X38" s="599"/>
      <c r="Y38" s="105" t="s">
        <v>276</v>
      </c>
    </row>
    <row r="39" spans="1:25" ht="21" customHeight="1">
      <c r="A39" s="585"/>
      <c r="B39" s="586"/>
      <c r="C39" s="586"/>
      <c r="D39" s="586"/>
      <c r="E39" s="586"/>
      <c r="F39" s="587"/>
      <c r="G39" s="53" t="str">
        <f>入力フォーム!C33</f>
        <v>□</v>
      </c>
      <c r="H39" s="1" t="s">
        <v>170</v>
      </c>
      <c r="I39" s="1"/>
      <c r="J39" s="1"/>
      <c r="K39" s="1"/>
      <c r="L39" s="1"/>
      <c r="M39" s="1"/>
      <c r="N39" s="1"/>
      <c r="O39" s="1"/>
      <c r="P39" s="1"/>
      <c r="Q39" s="1"/>
      <c r="R39" s="1"/>
      <c r="S39" s="1"/>
      <c r="T39" s="1"/>
      <c r="U39" s="1"/>
      <c r="V39" s="1"/>
      <c r="W39" s="1"/>
      <c r="X39" s="1"/>
      <c r="Y39" s="105"/>
    </row>
    <row r="40" spans="1:25" ht="21" customHeight="1">
      <c r="A40" s="588"/>
      <c r="B40" s="589"/>
      <c r="C40" s="589"/>
      <c r="D40" s="589"/>
      <c r="E40" s="589"/>
      <c r="F40" s="590"/>
      <c r="G40" s="83" t="str">
        <f>入力フォーム!C34</f>
        <v>□</v>
      </c>
      <c r="H40" s="21" t="s">
        <v>171</v>
      </c>
      <c r="I40" s="21"/>
      <c r="J40" s="591" t="str">
        <f>IF(入力フォーム!C34="■",入力フォーム!C35,"")</f>
        <v/>
      </c>
      <c r="K40" s="592"/>
      <c r="L40" s="592"/>
      <c r="M40" s="592"/>
      <c r="N40" s="592"/>
      <c r="O40" s="592"/>
      <c r="P40" s="592"/>
      <c r="Q40" s="592"/>
      <c r="R40" s="592"/>
      <c r="S40" s="592"/>
      <c r="T40" s="592"/>
      <c r="U40" s="592"/>
      <c r="V40" s="592"/>
      <c r="W40" s="592"/>
      <c r="X40" s="592"/>
      <c r="Y40" s="108" t="s">
        <v>44</v>
      </c>
    </row>
  </sheetData>
  <sheetProtection sheet="1" formatCells="0"/>
  <mergeCells count="42">
    <mergeCell ref="Q1:S1"/>
    <mergeCell ref="A7:Y7"/>
    <mergeCell ref="Q2:S3"/>
    <mergeCell ref="A28:F28"/>
    <mergeCell ref="A26:F27"/>
    <mergeCell ref="A25:F25"/>
    <mergeCell ref="G28:Y28"/>
    <mergeCell ref="M13:O13"/>
    <mergeCell ref="A23:F24"/>
    <mergeCell ref="A34:F35"/>
    <mergeCell ref="T1:Y1"/>
    <mergeCell ref="P16:W16"/>
    <mergeCell ref="P17:W17"/>
    <mergeCell ref="G25:Y25"/>
    <mergeCell ref="L34:Y34"/>
    <mergeCell ref="N33:U33"/>
    <mergeCell ref="G26:Y27"/>
    <mergeCell ref="R5:Y5"/>
    <mergeCell ref="P12:X12"/>
    <mergeCell ref="P13:X13"/>
    <mergeCell ref="I35:O35"/>
    <mergeCell ref="S35:Y35"/>
    <mergeCell ref="M12:O12"/>
    <mergeCell ref="L31:M31"/>
    <mergeCell ref="A30:F30"/>
    <mergeCell ref="A36:F40"/>
    <mergeCell ref="J40:X40"/>
    <mergeCell ref="V36:X36"/>
    <mergeCell ref="H36:L36"/>
    <mergeCell ref="R36:U36"/>
    <mergeCell ref="R37:U37"/>
    <mergeCell ref="V37:X37"/>
    <mergeCell ref="R38:U38"/>
    <mergeCell ref="V38:X38"/>
    <mergeCell ref="A29:F29"/>
    <mergeCell ref="G29:Y30"/>
    <mergeCell ref="H32:I32"/>
    <mergeCell ref="W32:Y32"/>
    <mergeCell ref="T32:V32"/>
    <mergeCell ref="Q32:S32"/>
    <mergeCell ref="N32:P32"/>
    <mergeCell ref="K32:M32"/>
  </mergeCells>
  <phoneticPr fontId="3"/>
  <dataValidations count="3">
    <dataValidation type="list" allowBlank="1" showInputMessage="1" showErrorMessage="1" sqref="O36:O38" xr:uid="{00000000-0002-0000-0100-000000000000}">
      <formula1>"第,ver."</formula1>
    </dataValidation>
    <dataValidation type="list" allowBlank="1" showInputMessage="1" showErrorMessage="1" sqref="Q36:Q38" xr:uid="{00000000-0002-0000-0100-000001000000}">
      <formula1>"版,　"</formula1>
    </dataValidation>
    <dataValidation type="list" allowBlank="1" showInputMessage="1" showErrorMessage="1" sqref="T3" xr:uid="{24B2997C-6EE2-490C-8C0A-5CA1EE9E7C94}">
      <formula1>"□,■"</formula1>
    </dataValidation>
  </dataValidations>
  <printOptions horizontalCentered="1"/>
  <pageMargins left="0.39370078740157483" right="0.39370078740157483" top="0.59055118110236227" bottom="0.39370078740157483"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S37"/>
  <sheetViews>
    <sheetView zoomScaleNormal="100" workbookViewId="0">
      <pane ySplit="1" topLeftCell="A2" activePane="bottomLeft" state="frozen"/>
      <selection activeCell="C8" sqref="C8:D8"/>
      <selection pane="bottomLeft" activeCell="A2" sqref="A2"/>
    </sheetView>
  </sheetViews>
  <sheetFormatPr defaultRowHeight="20.100000000000001" customHeight="1"/>
  <cols>
    <col min="1" max="1" width="14.625" style="5" customWidth="1"/>
    <col min="2" max="11" width="4.625" style="5" customWidth="1"/>
    <col min="12" max="12" width="5" style="5" customWidth="1"/>
    <col min="13" max="13" width="7.875" style="5" customWidth="1"/>
    <col min="14" max="14" width="3.125" style="5" customWidth="1"/>
    <col min="15" max="15" width="11.375" style="5" customWidth="1"/>
    <col min="16" max="16384" width="9" style="5"/>
  </cols>
  <sheetData>
    <row r="1" spans="1:19" ht="20.100000000000001" customHeight="1">
      <c r="A1" s="1" t="s">
        <v>77</v>
      </c>
      <c r="B1" s="2"/>
      <c r="C1" s="2"/>
      <c r="D1" s="2"/>
      <c r="E1" s="2"/>
      <c r="F1" s="2"/>
      <c r="G1" s="2"/>
      <c r="H1" s="634" t="s">
        <v>69</v>
      </c>
      <c r="I1" s="582"/>
      <c r="J1" s="606">
        <f>入力フォーム!C8</f>
        <v>0</v>
      </c>
      <c r="K1" s="607"/>
      <c r="L1" s="607"/>
      <c r="M1" s="659"/>
      <c r="N1" s="659"/>
      <c r="O1" s="660"/>
      <c r="S1" s="2"/>
    </row>
    <row r="2" spans="1:19" ht="20.100000000000001" customHeight="1">
      <c r="A2" s="103"/>
      <c r="B2" s="2"/>
      <c r="C2" s="2"/>
      <c r="D2" s="2"/>
      <c r="E2" s="2"/>
      <c r="F2" s="2"/>
      <c r="G2" s="2"/>
      <c r="H2" s="636" t="s">
        <v>70</v>
      </c>
      <c r="I2" s="638"/>
      <c r="J2" s="188" t="str">
        <f>入力フォーム!C9</f>
        <v>□</v>
      </c>
      <c r="K2" s="163" t="s">
        <v>142</v>
      </c>
      <c r="L2" s="163"/>
      <c r="M2" s="189" t="str">
        <f>入力フォーム!C10</f>
        <v>□</v>
      </c>
      <c r="N2" s="163" t="s">
        <v>141</v>
      </c>
      <c r="O2" s="165"/>
      <c r="S2" s="2"/>
    </row>
    <row r="3" spans="1:19" s="161" customFormat="1" ht="20.100000000000001" customHeight="1">
      <c r="A3" s="159"/>
      <c r="B3" s="160"/>
      <c r="C3" s="160"/>
      <c r="D3" s="160"/>
      <c r="E3" s="160"/>
      <c r="F3" s="160"/>
      <c r="G3" s="160"/>
      <c r="H3" s="639"/>
      <c r="I3" s="641"/>
      <c r="J3" s="178" t="str">
        <f>入力フォーム!C11</f>
        <v>□</v>
      </c>
      <c r="K3" s="167" t="s">
        <v>349</v>
      </c>
      <c r="L3" s="167"/>
      <c r="M3" s="167"/>
      <c r="N3" s="168"/>
      <c r="O3" s="169"/>
      <c r="P3" s="2"/>
      <c r="Q3" s="5"/>
      <c r="R3" s="5"/>
      <c r="S3" s="2"/>
    </row>
    <row r="4" spans="1:19" ht="20.100000000000001" customHeight="1">
      <c r="A4" s="2"/>
      <c r="B4" s="2"/>
      <c r="C4" s="2"/>
      <c r="D4" s="2"/>
      <c r="E4" s="2"/>
      <c r="F4" s="2"/>
      <c r="G4" s="2"/>
      <c r="H4" s="2"/>
      <c r="I4" s="2"/>
      <c r="J4" s="2"/>
      <c r="K4" s="2"/>
      <c r="L4" s="2"/>
      <c r="M4" s="2"/>
      <c r="N4" s="2"/>
      <c r="O4" s="2"/>
      <c r="P4" s="2"/>
      <c r="Q4" s="2"/>
      <c r="R4" s="2"/>
      <c r="S4" s="2"/>
    </row>
    <row r="5" spans="1:19" ht="27" customHeight="1">
      <c r="A5" s="2"/>
      <c r="B5" s="2"/>
      <c r="C5" s="2"/>
      <c r="D5" s="2"/>
      <c r="E5" s="2"/>
      <c r="F5" s="2"/>
      <c r="G5" s="2"/>
      <c r="H5" s="2"/>
      <c r="I5" s="2"/>
      <c r="J5" s="2"/>
      <c r="K5" s="661">
        <f>入力フォーム!C12</f>
        <v>0</v>
      </c>
      <c r="L5" s="662"/>
      <c r="M5" s="662"/>
      <c r="N5" s="662"/>
      <c r="O5" s="662"/>
      <c r="Q5" s="2"/>
      <c r="R5" s="2"/>
      <c r="S5" s="2"/>
    </row>
    <row r="6" spans="1:19" ht="27" customHeight="1">
      <c r="A6" s="2"/>
      <c r="B6" s="2"/>
      <c r="C6" s="2"/>
      <c r="D6" s="2"/>
      <c r="E6" s="2"/>
      <c r="F6" s="2"/>
      <c r="G6" s="2"/>
      <c r="N6" s="2"/>
      <c r="O6" s="25"/>
      <c r="Q6" s="2"/>
      <c r="R6" s="2"/>
      <c r="S6" s="2"/>
    </row>
    <row r="7" spans="1:19" ht="27" customHeight="1">
      <c r="A7" s="2"/>
      <c r="B7" s="2"/>
      <c r="C7" s="2"/>
      <c r="D7" s="2"/>
      <c r="E7" s="2"/>
      <c r="F7" s="2"/>
      <c r="G7" s="2"/>
      <c r="N7" s="2"/>
      <c r="O7" s="25"/>
      <c r="Q7" s="2"/>
      <c r="R7" s="2"/>
      <c r="S7" s="2"/>
    </row>
    <row r="8" spans="1:19" ht="27.75" customHeight="1">
      <c r="A8" s="635" t="s">
        <v>93</v>
      </c>
      <c r="B8" s="635"/>
      <c r="C8" s="635"/>
      <c r="D8" s="635"/>
      <c r="E8" s="635"/>
      <c r="F8" s="635"/>
      <c r="G8" s="635"/>
      <c r="H8" s="635"/>
      <c r="I8" s="635"/>
      <c r="J8" s="635"/>
      <c r="K8" s="635"/>
      <c r="L8" s="635"/>
      <c r="M8" s="635"/>
      <c r="N8" s="635"/>
      <c r="O8" s="635"/>
    </row>
    <row r="9" spans="1:19" ht="14.25" customHeight="1">
      <c r="A9" s="24"/>
      <c r="B9" s="24"/>
      <c r="C9" s="24"/>
      <c r="D9" s="24"/>
      <c r="E9" s="24"/>
      <c r="F9" s="24"/>
      <c r="G9" s="24"/>
      <c r="H9" s="24"/>
      <c r="I9" s="24"/>
      <c r="J9" s="24"/>
      <c r="K9" s="24"/>
      <c r="L9" s="24"/>
      <c r="M9" s="24"/>
      <c r="N9" s="24"/>
      <c r="O9" s="24"/>
    </row>
    <row r="10" spans="1:19" ht="29.25" customHeight="1">
      <c r="A10" s="34" t="s">
        <v>174</v>
      </c>
      <c r="B10" s="100" t="str">
        <f>入力フォーム!C22</f>
        <v>□</v>
      </c>
      <c r="C10" s="55" t="s">
        <v>445</v>
      </c>
      <c r="D10" s="55"/>
      <c r="E10" s="55"/>
      <c r="F10" s="55"/>
      <c r="G10" s="101"/>
      <c r="H10" s="55"/>
      <c r="I10" s="55"/>
      <c r="J10" s="55"/>
      <c r="K10" s="55"/>
      <c r="N10" s="55"/>
      <c r="O10" s="55"/>
    </row>
    <row r="11" spans="1:19" ht="21.75" customHeight="1">
      <c r="J11" s="27"/>
    </row>
    <row r="12" spans="1:19" ht="42" customHeight="1">
      <c r="A12" s="15" t="s">
        <v>14</v>
      </c>
      <c r="B12" s="15"/>
      <c r="C12" s="15"/>
      <c r="D12" s="15"/>
      <c r="E12" s="604" t="str">
        <f>入力フォーム!C24</f>
        <v>□□□□□□</v>
      </c>
      <c r="F12" s="620"/>
      <c r="G12" s="620"/>
      <c r="H12" s="620"/>
      <c r="I12" s="620"/>
      <c r="J12" s="620"/>
      <c r="K12" s="620"/>
      <c r="L12" s="620"/>
      <c r="M12" s="620"/>
      <c r="N12" s="620"/>
      <c r="O12" s="620"/>
    </row>
    <row r="13" spans="1:19" ht="26.25" customHeight="1"/>
    <row r="14" spans="1:19" ht="27" customHeight="1">
      <c r="A14" s="5" t="s">
        <v>15</v>
      </c>
    </row>
    <row r="15" spans="1:19" ht="26.25" customHeight="1">
      <c r="A15" s="28" t="s">
        <v>16</v>
      </c>
      <c r="B15" s="4"/>
      <c r="C15" s="4"/>
      <c r="D15" s="4"/>
      <c r="E15" s="4"/>
      <c r="F15" s="4"/>
      <c r="G15" s="4" t="s">
        <v>17</v>
      </c>
      <c r="H15" s="4"/>
      <c r="I15" s="4"/>
      <c r="J15" s="4" t="s">
        <v>18</v>
      </c>
      <c r="K15" s="4"/>
      <c r="L15" s="4"/>
      <c r="M15" s="4"/>
      <c r="N15" s="642" t="s">
        <v>19</v>
      </c>
      <c r="O15" s="644"/>
    </row>
    <row r="16" spans="1:19" ht="21.75" customHeight="1">
      <c r="A16" s="31" t="s">
        <v>41</v>
      </c>
      <c r="B16" s="5" t="s">
        <v>546</v>
      </c>
      <c r="N16" s="19"/>
      <c r="O16" s="37" t="s">
        <v>48</v>
      </c>
    </row>
    <row r="17" spans="1:15" ht="19.5" customHeight="1">
      <c r="A17" s="29" t="s">
        <v>40</v>
      </c>
      <c r="B17" s="656" t="s">
        <v>446</v>
      </c>
      <c r="C17" s="656"/>
      <c r="D17" s="656"/>
      <c r="E17" s="656"/>
      <c r="F17" s="656"/>
      <c r="G17" s="657"/>
      <c r="H17" s="657"/>
      <c r="I17" s="657"/>
      <c r="J17" s="657"/>
      <c r="K17" s="657"/>
      <c r="L17" s="657"/>
      <c r="M17" s="658"/>
      <c r="N17" s="19"/>
      <c r="O17" s="18"/>
    </row>
    <row r="18" spans="1:15" ht="20.100000000000001" customHeight="1">
      <c r="A18" s="29" t="s">
        <v>20</v>
      </c>
      <c r="C18" s="5" t="s">
        <v>111</v>
      </c>
      <c r="H18" s="245" t="s">
        <v>112</v>
      </c>
      <c r="I18" s="245"/>
      <c r="N18" s="19"/>
      <c r="O18" s="18"/>
    </row>
    <row r="19" spans="1:15" ht="20.100000000000001" customHeight="1">
      <c r="A19" s="30"/>
      <c r="B19" s="15"/>
      <c r="C19" s="655">
        <f>入力フォーム!C49</f>
        <v>20000</v>
      </c>
      <c r="D19" s="655"/>
      <c r="E19" s="15"/>
      <c r="F19" s="15" t="s">
        <v>110</v>
      </c>
      <c r="G19" s="15"/>
      <c r="H19" s="655">
        <f>入力フォーム!C50</f>
        <v>0</v>
      </c>
      <c r="I19" s="655"/>
      <c r="J19" s="201"/>
      <c r="K19" s="15" t="s">
        <v>348</v>
      </c>
      <c r="L19" s="15"/>
      <c r="M19" s="15"/>
      <c r="N19" s="20"/>
      <c r="O19" s="44">
        <f>C19*H19*1.1</f>
        <v>0</v>
      </c>
    </row>
    <row r="20" spans="1:15" ht="20.100000000000001" customHeight="1">
      <c r="A20" s="29" t="s">
        <v>42</v>
      </c>
      <c r="B20" s="5" t="s">
        <v>39</v>
      </c>
      <c r="N20" s="19"/>
      <c r="O20" s="45"/>
    </row>
    <row r="21" spans="1:15" ht="20.100000000000001" customHeight="1">
      <c r="A21" s="29"/>
      <c r="N21" s="19"/>
      <c r="O21" s="45"/>
    </row>
    <row r="22" spans="1:15" ht="20.100000000000001" customHeight="1">
      <c r="A22" s="30"/>
      <c r="B22" s="15"/>
      <c r="C22" s="15"/>
      <c r="D22" s="15"/>
      <c r="E22" s="15"/>
      <c r="F22" s="15"/>
      <c r="G22" s="15"/>
      <c r="H22" s="652">
        <f>+O19</f>
        <v>0</v>
      </c>
      <c r="I22" s="652"/>
      <c r="J22" s="652"/>
      <c r="K22" s="15" t="s">
        <v>21</v>
      </c>
      <c r="L22" s="15"/>
      <c r="M22" s="15"/>
      <c r="N22" s="20"/>
      <c r="O22" s="44">
        <f>+H22*0.1</f>
        <v>0</v>
      </c>
    </row>
    <row r="23" spans="1:15" ht="42.75" customHeight="1">
      <c r="A23" s="28" t="s">
        <v>22</v>
      </c>
      <c r="B23" s="4"/>
      <c r="C23" s="4"/>
      <c r="D23" s="4"/>
      <c r="E23" s="4"/>
      <c r="F23" s="651">
        <f>O19</f>
        <v>0</v>
      </c>
      <c r="G23" s="651"/>
      <c r="H23" s="651"/>
      <c r="I23" s="106" t="s">
        <v>268</v>
      </c>
      <c r="J23" s="653">
        <f>O22</f>
        <v>0</v>
      </c>
      <c r="K23" s="653"/>
      <c r="L23" s="653"/>
      <c r="M23" s="4"/>
      <c r="N23" s="6"/>
      <c r="O23" s="46">
        <f>SUM(O19:O22)</f>
        <v>0</v>
      </c>
    </row>
    <row r="24" spans="1:15" ht="20.100000000000001" customHeight="1">
      <c r="A24" s="29"/>
      <c r="N24" s="19"/>
      <c r="O24" s="45"/>
    </row>
    <row r="25" spans="1:15" ht="20.100000000000001" customHeight="1">
      <c r="A25" s="29" t="s">
        <v>23</v>
      </c>
      <c r="B25" s="5" t="s">
        <v>24</v>
      </c>
      <c r="N25" s="19"/>
      <c r="O25" s="45"/>
    </row>
    <row r="26" spans="1:15" ht="20.100000000000001" customHeight="1">
      <c r="A26" s="30"/>
      <c r="B26" s="15"/>
      <c r="C26" s="15"/>
      <c r="D26" s="15"/>
      <c r="E26" s="15"/>
      <c r="F26" s="15"/>
      <c r="G26" s="15"/>
      <c r="H26" s="652">
        <f>+O23</f>
        <v>0</v>
      </c>
      <c r="I26" s="652"/>
      <c r="J26" s="652"/>
      <c r="K26" s="15" t="s">
        <v>25</v>
      </c>
      <c r="L26" s="15"/>
      <c r="M26" s="15"/>
      <c r="N26" s="20"/>
      <c r="O26" s="44">
        <f>ROUNDUP(H26*0.3,0)</f>
        <v>0</v>
      </c>
    </row>
    <row r="27" spans="1:15" ht="20.100000000000001" customHeight="1">
      <c r="A27" s="29"/>
      <c r="B27" s="5" t="s">
        <v>26</v>
      </c>
      <c r="N27" s="19"/>
      <c r="O27" s="45"/>
    </row>
    <row r="28" spans="1:15" ht="20.100000000000001" customHeight="1">
      <c r="A28" s="29" t="s">
        <v>27</v>
      </c>
      <c r="E28" s="654">
        <f>+O23</f>
        <v>0</v>
      </c>
      <c r="F28" s="654"/>
      <c r="G28" s="654"/>
      <c r="H28" s="42" t="s">
        <v>28</v>
      </c>
      <c r="I28" s="650">
        <f>+O26</f>
        <v>0</v>
      </c>
      <c r="J28" s="610"/>
      <c r="K28" s="5" t="s">
        <v>48</v>
      </c>
      <c r="N28" s="19"/>
      <c r="O28" s="45">
        <f>+E28+I28</f>
        <v>0</v>
      </c>
    </row>
    <row r="29" spans="1:15" ht="20.100000000000001" customHeight="1">
      <c r="A29" s="30"/>
      <c r="B29" s="15"/>
      <c r="C29" s="15"/>
      <c r="D29" s="15"/>
      <c r="E29" s="15"/>
      <c r="F29" s="15"/>
      <c r="G29" s="15"/>
      <c r="H29" s="15"/>
      <c r="I29" s="15"/>
      <c r="J29" s="15"/>
      <c r="K29" s="15"/>
      <c r="L29" s="15"/>
      <c r="M29" s="15"/>
      <c r="N29" s="20"/>
      <c r="O29" s="47"/>
    </row>
    <row r="30" spans="1:15" ht="20.100000000000001" customHeight="1">
      <c r="O30" s="48"/>
    </row>
    <row r="31" spans="1:15" ht="20.100000000000001" customHeight="1">
      <c r="N31" s="25" t="s">
        <v>109</v>
      </c>
      <c r="O31" s="43">
        <f>ROUNDDOWN(O28/110*10,0)</f>
        <v>0</v>
      </c>
    </row>
    <row r="33" spans="1:5" ht="20.100000000000001" customHeight="1">
      <c r="A33" s="260" t="s">
        <v>475</v>
      </c>
      <c r="C33" s="94"/>
      <c r="D33" s="94"/>
      <c r="E33" s="94"/>
    </row>
    <row r="34" spans="1:5" ht="20.100000000000001" customHeight="1">
      <c r="A34" s="258" t="s">
        <v>478</v>
      </c>
      <c r="B34" s="5" t="str">
        <f>入力フォーム!C39</f>
        <v>○○○○○○</v>
      </c>
      <c r="C34" s="94"/>
      <c r="D34" s="94"/>
      <c r="E34" s="94"/>
    </row>
    <row r="35" spans="1:5" ht="20.100000000000001" customHeight="1">
      <c r="A35" s="258" t="s">
        <v>476</v>
      </c>
      <c r="B35" s="5" t="str">
        <f>入力フォーム!C40</f>
        <v>□□□□□□</v>
      </c>
      <c r="C35" s="94"/>
      <c r="D35" s="94"/>
      <c r="E35" s="94"/>
    </row>
    <row r="36" spans="1:5" ht="20.100000000000001" customHeight="1">
      <c r="A36" s="258" t="s">
        <v>479</v>
      </c>
      <c r="B36" s="5" t="str">
        <f>入力フォーム!C41</f>
        <v>△△△△△△</v>
      </c>
      <c r="C36" s="94"/>
      <c r="D36" s="94"/>
      <c r="E36" s="94"/>
    </row>
    <row r="37" spans="1:5" ht="20.100000000000001" customHeight="1">
      <c r="A37" s="259" t="s">
        <v>477</v>
      </c>
      <c r="B37" s="5" t="str">
        <f>入力フォーム!C42</f>
        <v>01-2345-6789</v>
      </c>
    </row>
  </sheetData>
  <sheetProtection sheet="1" objects="1" scenarios="1"/>
  <mergeCells count="16">
    <mergeCell ref="C19:D19"/>
    <mergeCell ref="H19:I19"/>
    <mergeCell ref="H1:I1"/>
    <mergeCell ref="B17:M17"/>
    <mergeCell ref="A8:O8"/>
    <mergeCell ref="N15:O15"/>
    <mergeCell ref="J1:O1"/>
    <mergeCell ref="E12:O12"/>
    <mergeCell ref="K5:O5"/>
    <mergeCell ref="H2:I3"/>
    <mergeCell ref="I28:J28"/>
    <mergeCell ref="F23:H23"/>
    <mergeCell ref="H22:J22"/>
    <mergeCell ref="H26:J26"/>
    <mergeCell ref="J23:L23"/>
    <mergeCell ref="E28:G28"/>
  </mergeCells>
  <phoneticPr fontId="3"/>
  <dataValidations count="1">
    <dataValidation type="list" allowBlank="1" showInputMessage="1" showErrorMessage="1" sqref="J3" xr:uid="{AE5AB5E6-7ED8-4545-AC3B-DBFE794B9203}">
      <formula1>"□,■"</formula1>
    </dataValidation>
  </dataValidations>
  <printOptions horizontalCentered="1"/>
  <pageMargins left="0.39370078740157483" right="0.39370078740157483" top="0.59055118110236227" bottom="0.39370078740157483"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Y44"/>
  <sheetViews>
    <sheetView zoomScaleNormal="100" workbookViewId="0">
      <pane ySplit="1" topLeftCell="A2" activePane="bottomLeft" state="frozen"/>
      <selection pane="bottomLeft" activeCell="A3" sqref="A3"/>
    </sheetView>
  </sheetViews>
  <sheetFormatPr defaultColWidth="3.625" defaultRowHeight="20.100000000000001" customHeight="1"/>
  <cols>
    <col min="1" max="24" width="3.625" style="2" customWidth="1"/>
    <col min="25" max="16384" width="3.625" style="2"/>
  </cols>
  <sheetData>
    <row r="1" spans="1:25" ht="20.100000000000001" customHeight="1">
      <c r="A1" s="1" t="s">
        <v>78</v>
      </c>
      <c r="P1" s="684" t="s">
        <v>69</v>
      </c>
      <c r="Q1" s="685"/>
      <c r="R1" s="613"/>
      <c r="S1" s="696">
        <f>入力フォーム!C8</f>
        <v>0</v>
      </c>
      <c r="T1" s="612"/>
      <c r="U1" s="612"/>
      <c r="V1" s="612"/>
      <c r="W1" s="612"/>
      <c r="X1" s="613"/>
    </row>
    <row r="2" spans="1:25" ht="15" customHeight="1">
      <c r="A2" s="32" t="s">
        <v>79</v>
      </c>
      <c r="P2" s="688" t="s">
        <v>70</v>
      </c>
      <c r="Q2" s="689"/>
      <c r="R2" s="690"/>
      <c r="S2" s="162" t="str">
        <f>入力フォーム!C9</f>
        <v>□</v>
      </c>
      <c r="T2" s="163" t="s">
        <v>142</v>
      </c>
      <c r="U2" s="22"/>
      <c r="V2" s="164" t="str">
        <f>入力フォーム!C10</f>
        <v>□</v>
      </c>
      <c r="W2" s="163" t="s">
        <v>141</v>
      </c>
      <c r="X2" s="156"/>
    </row>
    <row r="3" spans="1:25" s="161" customFormat="1" ht="20.100000000000001" customHeight="1">
      <c r="A3" s="338"/>
      <c r="B3" s="160"/>
      <c r="C3" s="160"/>
      <c r="D3" s="160"/>
      <c r="E3" s="160"/>
      <c r="F3" s="160"/>
      <c r="G3" s="160"/>
      <c r="P3" s="691"/>
      <c r="Q3" s="692"/>
      <c r="R3" s="693"/>
      <c r="S3" s="190" t="str">
        <f>入力フォーム!C11</f>
        <v>□</v>
      </c>
      <c r="T3" s="167" t="s">
        <v>349</v>
      </c>
      <c r="U3" s="166"/>
      <c r="V3" s="167"/>
      <c r="W3" s="167"/>
      <c r="X3" s="169"/>
      <c r="Y3" s="172"/>
    </row>
    <row r="4" spans="1:25" ht="15" customHeight="1"/>
    <row r="5" spans="1:25" ht="13.5" customHeight="1">
      <c r="P5" s="622">
        <f>入力フォーム!C12</f>
        <v>0</v>
      </c>
      <c r="Q5" s="622"/>
      <c r="R5" s="622"/>
      <c r="S5" s="622"/>
      <c r="T5" s="622"/>
      <c r="U5" s="622"/>
      <c r="V5" s="622"/>
      <c r="W5" s="622"/>
      <c r="X5" s="622"/>
    </row>
    <row r="6" spans="1:25" ht="21" customHeight="1"/>
    <row r="7" spans="1:25" ht="25.5" customHeight="1">
      <c r="A7" s="635" t="s">
        <v>43</v>
      </c>
      <c r="B7" s="635"/>
      <c r="C7" s="635"/>
      <c r="D7" s="635"/>
      <c r="E7" s="635"/>
      <c r="F7" s="635"/>
      <c r="G7" s="635"/>
      <c r="H7" s="635"/>
      <c r="I7" s="635"/>
      <c r="J7" s="635"/>
      <c r="K7" s="635"/>
      <c r="L7" s="635"/>
      <c r="M7" s="635"/>
      <c r="N7" s="635"/>
      <c r="O7" s="635"/>
      <c r="P7" s="635"/>
      <c r="Q7" s="635"/>
      <c r="R7" s="635"/>
      <c r="S7" s="635"/>
      <c r="T7" s="635"/>
      <c r="U7" s="635"/>
      <c r="V7" s="635"/>
      <c r="W7" s="635"/>
      <c r="X7" s="635"/>
    </row>
    <row r="8" spans="1:25" ht="21" customHeight="1"/>
    <row r="9" spans="1:25" ht="19.5" customHeight="1">
      <c r="A9" s="5" t="s">
        <v>63</v>
      </c>
      <c r="B9" s="5"/>
      <c r="C9" s="5"/>
      <c r="D9" s="5"/>
      <c r="E9" s="5"/>
      <c r="F9" s="5"/>
      <c r="G9" s="5"/>
      <c r="H9" s="5"/>
      <c r="I9" s="5"/>
      <c r="J9" s="5"/>
      <c r="K9" s="5"/>
      <c r="L9" s="5"/>
      <c r="M9" s="5"/>
      <c r="N9" s="5"/>
      <c r="O9" s="5"/>
      <c r="P9" s="5"/>
      <c r="Q9" s="5"/>
      <c r="R9" s="5"/>
      <c r="S9" s="5"/>
      <c r="T9" s="5"/>
      <c r="U9" s="5"/>
      <c r="V9" s="5"/>
      <c r="W9" s="5"/>
      <c r="X9" s="5"/>
    </row>
    <row r="10" spans="1:25" ht="19.5" customHeight="1">
      <c r="A10" s="5" t="s">
        <v>6</v>
      </c>
      <c r="B10" s="5"/>
      <c r="C10" s="5"/>
      <c r="D10" s="5"/>
      <c r="E10" s="5"/>
      <c r="F10" s="5"/>
      <c r="G10" s="5"/>
      <c r="H10" s="5"/>
      <c r="I10" s="5"/>
      <c r="J10" s="5"/>
      <c r="K10" s="5"/>
      <c r="L10" s="5"/>
      <c r="M10" s="5"/>
      <c r="N10" s="5"/>
      <c r="O10" s="5"/>
      <c r="P10" s="5"/>
      <c r="Q10" s="5"/>
      <c r="R10" s="5"/>
      <c r="S10" s="5"/>
      <c r="T10" s="5"/>
      <c r="U10" s="5"/>
      <c r="V10" s="5"/>
      <c r="W10" s="5"/>
      <c r="X10" s="5"/>
    </row>
    <row r="11" spans="1:25" ht="19.5" customHeight="1">
      <c r="A11" s="5"/>
      <c r="B11" s="5"/>
      <c r="C11" s="5"/>
      <c r="D11" s="5"/>
      <c r="E11" s="5"/>
      <c r="F11" s="5"/>
      <c r="G11" s="5"/>
      <c r="H11" s="5"/>
      <c r="I11" s="5"/>
      <c r="J11" s="5"/>
      <c r="K11" s="5"/>
      <c r="L11" s="5" t="s">
        <v>0</v>
      </c>
      <c r="M11" s="5"/>
      <c r="N11" s="5"/>
      <c r="O11" s="5"/>
      <c r="P11" s="5"/>
      <c r="Q11" s="5"/>
      <c r="R11" s="5"/>
      <c r="S11" s="5"/>
      <c r="T11" s="5"/>
      <c r="U11" s="5"/>
      <c r="V11" s="5"/>
    </row>
    <row r="12" spans="1:25" ht="19.5" customHeight="1">
      <c r="A12" s="5"/>
      <c r="B12" s="5"/>
      <c r="C12" s="5"/>
      <c r="D12" s="5"/>
      <c r="E12" s="5"/>
      <c r="F12" s="5"/>
      <c r="G12" s="5"/>
      <c r="H12" s="5"/>
      <c r="I12" s="5"/>
      <c r="J12" s="5"/>
      <c r="K12" s="5"/>
      <c r="L12" s="628" t="s">
        <v>4</v>
      </c>
      <c r="M12" s="628"/>
      <c r="N12" s="628"/>
      <c r="O12" s="624" t="str">
        <f>入力フォーム!C13</f>
        <v>株式会社○○○○○○○</v>
      </c>
      <c r="P12" s="624"/>
      <c r="Q12" s="624"/>
      <c r="R12" s="624"/>
      <c r="S12" s="624"/>
      <c r="T12" s="624"/>
      <c r="U12" s="624"/>
      <c r="V12" s="624"/>
      <c r="W12" s="624"/>
      <c r="X12" s="624"/>
    </row>
    <row r="13" spans="1:25" ht="19.5" customHeight="1">
      <c r="A13" s="5"/>
      <c r="B13" s="5"/>
      <c r="C13" s="5"/>
      <c r="D13" s="5"/>
      <c r="E13" s="5"/>
      <c r="F13" s="5"/>
      <c r="G13" s="5"/>
      <c r="H13" s="5"/>
      <c r="I13" s="5"/>
      <c r="J13" s="5"/>
      <c r="K13" s="5"/>
      <c r="L13" s="628" t="s">
        <v>5</v>
      </c>
      <c r="M13" s="628"/>
      <c r="N13" s="628"/>
      <c r="O13" s="625" t="str">
        <f>入力フォーム!C14</f>
        <v>代表取締役社長　△△　△△</v>
      </c>
      <c r="P13" s="625"/>
      <c r="Q13" s="625"/>
      <c r="R13" s="625"/>
      <c r="S13" s="625"/>
      <c r="T13" s="625"/>
      <c r="U13" s="625"/>
      <c r="V13" s="625"/>
      <c r="W13" s="625"/>
      <c r="X13" s="625"/>
    </row>
    <row r="14" spans="1:25" ht="19.5" customHeight="1">
      <c r="A14" s="5"/>
      <c r="B14" s="5"/>
      <c r="C14" s="5"/>
      <c r="D14" s="5"/>
      <c r="E14" s="5"/>
      <c r="F14" s="5"/>
      <c r="G14" s="5"/>
      <c r="H14" s="5"/>
      <c r="I14" s="5"/>
      <c r="J14" s="5"/>
      <c r="K14" s="5"/>
      <c r="L14" s="5"/>
      <c r="M14" s="5"/>
      <c r="N14" s="5"/>
      <c r="O14" s="5"/>
      <c r="P14" s="5"/>
      <c r="Q14" s="5"/>
      <c r="R14" s="5"/>
      <c r="S14" s="5"/>
      <c r="T14" s="5"/>
      <c r="V14" s="25"/>
    </row>
    <row r="15" spans="1:25" ht="19.5" customHeight="1">
      <c r="A15" s="5"/>
      <c r="B15" s="5"/>
      <c r="C15" s="5"/>
      <c r="D15" s="5"/>
      <c r="E15" s="5"/>
      <c r="F15" s="5"/>
      <c r="G15" s="5"/>
      <c r="H15" s="5"/>
      <c r="I15" s="5"/>
      <c r="J15" s="5"/>
      <c r="K15" s="5"/>
      <c r="L15" s="41" t="s">
        <v>2</v>
      </c>
      <c r="M15" s="38"/>
      <c r="N15" s="38"/>
      <c r="O15" s="38"/>
      <c r="P15" s="38"/>
      <c r="Q15" s="38"/>
      <c r="R15" s="38"/>
      <c r="S15" s="38"/>
      <c r="T15" s="38"/>
      <c r="U15" s="39"/>
      <c r="V15" s="40"/>
    </row>
    <row r="16" spans="1:25" ht="19.5" customHeight="1">
      <c r="A16" s="5"/>
      <c r="B16" s="5"/>
      <c r="C16" s="5"/>
      <c r="D16" s="5"/>
      <c r="E16" s="5"/>
      <c r="F16" s="5"/>
      <c r="G16" s="5"/>
      <c r="H16" s="5"/>
      <c r="I16" s="5"/>
      <c r="J16" s="5"/>
      <c r="K16" s="5"/>
      <c r="L16" s="41" t="s">
        <v>95</v>
      </c>
      <c r="M16" s="38"/>
      <c r="N16" s="38"/>
      <c r="O16" s="697" t="str">
        <f>入力フォーム!C15</f>
        <v>◯◯◯◯◯科</v>
      </c>
      <c r="P16" s="610"/>
      <c r="Q16" s="610"/>
      <c r="R16" s="610"/>
      <c r="S16" s="610"/>
      <c r="T16" s="610"/>
      <c r="U16" s="610"/>
      <c r="V16" s="610"/>
    </row>
    <row r="17" spans="1:25" ht="19.5" customHeight="1">
      <c r="A17" s="5"/>
      <c r="B17" s="5"/>
      <c r="C17" s="5"/>
      <c r="D17" s="5"/>
      <c r="E17" s="5"/>
      <c r="F17" s="5"/>
      <c r="G17" s="5"/>
      <c r="H17" s="5"/>
      <c r="I17" s="5"/>
      <c r="J17" s="5"/>
      <c r="K17" s="5"/>
      <c r="L17" s="41" t="s">
        <v>7</v>
      </c>
      <c r="M17" s="38"/>
      <c r="N17" s="38"/>
      <c r="O17" s="697" t="str">
        <f>入力フォーム!C16</f>
        <v>△△　△△</v>
      </c>
      <c r="P17" s="610"/>
      <c r="Q17" s="610"/>
      <c r="R17" s="610"/>
      <c r="S17" s="610"/>
      <c r="T17" s="610"/>
      <c r="U17" s="610"/>
      <c r="V17" s="610"/>
    </row>
    <row r="18" spans="1:25" ht="27" customHeight="1">
      <c r="A18" s="5"/>
      <c r="B18" s="5"/>
      <c r="C18" s="5"/>
      <c r="D18" s="5"/>
      <c r="E18" s="5"/>
      <c r="F18" s="5"/>
      <c r="G18" s="5"/>
      <c r="H18" s="5"/>
      <c r="I18" s="5"/>
      <c r="J18" s="5"/>
      <c r="K18" s="5"/>
      <c r="L18" s="5"/>
      <c r="M18" s="5"/>
      <c r="N18" s="5"/>
      <c r="O18" s="5"/>
      <c r="P18" s="5"/>
      <c r="Q18" s="5"/>
      <c r="R18" s="5"/>
      <c r="S18" s="5"/>
      <c r="T18" s="5"/>
      <c r="U18" s="5"/>
      <c r="V18" s="5"/>
    </row>
    <row r="19" spans="1:25" ht="16.5" customHeight="1">
      <c r="A19" s="695" t="s">
        <v>82</v>
      </c>
      <c r="B19" s="695"/>
      <c r="C19" s="695"/>
      <c r="D19" s="695"/>
      <c r="E19" s="695"/>
      <c r="F19" s="695"/>
      <c r="G19" s="695"/>
      <c r="H19" s="695"/>
      <c r="I19" s="695"/>
      <c r="J19" s="695"/>
      <c r="K19" s="695"/>
      <c r="L19" s="695"/>
      <c r="M19" s="695"/>
      <c r="N19" s="695"/>
      <c r="O19" s="695"/>
      <c r="P19" s="695"/>
      <c r="Q19" s="695"/>
      <c r="R19" s="695"/>
      <c r="S19" s="695"/>
      <c r="T19" s="695"/>
      <c r="U19" s="695"/>
      <c r="V19" s="695"/>
      <c r="W19" s="695"/>
      <c r="X19" s="26"/>
    </row>
    <row r="20" spans="1:25" ht="13.5" customHeight="1">
      <c r="A20" s="26"/>
      <c r="B20" s="26"/>
      <c r="C20" s="26"/>
      <c r="D20" s="26"/>
      <c r="E20" s="26"/>
      <c r="F20" s="26"/>
      <c r="G20" s="26"/>
      <c r="H20" s="26"/>
      <c r="I20" s="26"/>
      <c r="J20" s="26"/>
      <c r="K20" s="26"/>
      <c r="L20" s="26"/>
      <c r="M20" s="26"/>
      <c r="N20" s="26"/>
      <c r="O20" s="26"/>
      <c r="P20" s="26"/>
      <c r="Q20" s="26"/>
      <c r="R20" s="26"/>
      <c r="S20" s="26"/>
      <c r="T20" s="26"/>
      <c r="U20" s="26"/>
      <c r="V20" s="26"/>
      <c r="W20" s="26"/>
      <c r="X20" s="26"/>
    </row>
    <row r="21" spans="1:25" ht="18" customHeight="1">
      <c r="A21" s="5"/>
      <c r="B21" s="5"/>
      <c r="C21" s="5"/>
      <c r="D21" s="5"/>
      <c r="E21" s="5"/>
      <c r="F21" s="5"/>
      <c r="G21" s="5"/>
      <c r="H21" s="5"/>
      <c r="I21" s="5"/>
      <c r="J21" s="5"/>
      <c r="K21" s="5"/>
      <c r="L21" s="5" t="s">
        <v>74</v>
      </c>
      <c r="M21" s="5"/>
      <c r="N21" s="5"/>
      <c r="O21" s="5"/>
      <c r="P21" s="5"/>
      <c r="Q21" s="5"/>
      <c r="R21" s="5"/>
      <c r="S21" s="5"/>
      <c r="T21" s="5"/>
      <c r="U21" s="5"/>
      <c r="V21" s="5"/>
      <c r="W21" s="5"/>
      <c r="X21" s="5"/>
    </row>
    <row r="22" spans="1:25" ht="13.5" customHeight="1">
      <c r="A22" s="5"/>
      <c r="B22" s="5"/>
      <c r="C22" s="5"/>
      <c r="D22" s="5"/>
      <c r="E22" s="5"/>
      <c r="F22" s="5"/>
      <c r="G22" s="5"/>
      <c r="H22" s="5"/>
      <c r="I22" s="5"/>
      <c r="J22" s="5"/>
      <c r="K22" s="5"/>
      <c r="L22" s="5"/>
      <c r="M22" s="5"/>
      <c r="N22" s="5"/>
      <c r="O22" s="5"/>
      <c r="P22" s="5"/>
      <c r="Q22" s="5"/>
      <c r="R22" s="5"/>
      <c r="S22" s="5"/>
      <c r="T22" s="5"/>
      <c r="U22" s="5"/>
      <c r="V22" s="5"/>
      <c r="W22" s="5"/>
      <c r="X22" s="5"/>
    </row>
    <row r="23" spans="1:25" ht="24" customHeight="1">
      <c r="A23" s="6" t="s">
        <v>8</v>
      </c>
      <c r="B23" s="4"/>
      <c r="C23" s="4"/>
      <c r="D23" s="4"/>
      <c r="E23" s="4"/>
      <c r="F23" s="7"/>
      <c r="G23" s="59" t="str">
        <f>入力フォーム!C19</f>
        <v>□</v>
      </c>
      <c r="H23" s="9" t="s">
        <v>175</v>
      </c>
      <c r="I23" s="9"/>
      <c r="J23" s="9"/>
      <c r="K23" s="9"/>
      <c r="L23" s="9"/>
      <c r="M23" s="59" t="str">
        <f>入力フォーム!C20</f>
        <v>□</v>
      </c>
      <c r="N23" s="9" t="s">
        <v>176</v>
      </c>
      <c r="O23" s="9"/>
      <c r="P23" s="9"/>
      <c r="Q23" s="9"/>
      <c r="R23" s="9"/>
      <c r="S23" s="59" t="str">
        <f>入力フォーム!C21</f>
        <v>□</v>
      </c>
      <c r="T23" s="9" t="s">
        <v>556</v>
      </c>
      <c r="U23" s="9"/>
      <c r="V23" s="9"/>
      <c r="W23" s="9"/>
      <c r="X23" s="10"/>
    </row>
    <row r="24" spans="1:25" ht="24" customHeight="1">
      <c r="A24" s="19" t="s">
        <v>57</v>
      </c>
      <c r="B24" s="5"/>
      <c r="C24" s="5"/>
      <c r="D24" s="5"/>
      <c r="E24" s="5"/>
      <c r="F24" s="18"/>
      <c r="G24" s="611" t="str">
        <f>入力フォーム!C23</f>
        <v>○○○○○○</v>
      </c>
      <c r="H24" s="612"/>
      <c r="I24" s="612"/>
      <c r="J24" s="612"/>
      <c r="K24" s="612"/>
      <c r="L24" s="612"/>
      <c r="M24" s="612"/>
      <c r="N24" s="612"/>
      <c r="O24" s="612"/>
      <c r="P24" s="612"/>
      <c r="Q24" s="612"/>
      <c r="R24" s="612"/>
      <c r="S24" s="612"/>
      <c r="T24" s="612"/>
      <c r="U24" s="612"/>
      <c r="V24" s="612"/>
      <c r="W24" s="612"/>
      <c r="X24" s="613"/>
    </row>
    <row r="25" spans="1:25" ht="16.5" customHeight="1">
      <c r="A25" s="645" t="s">
        <v>9</v>
      </c>
      <c r="B25" s="583"/>
      <c r="C25" s="583"/>
      <c r="D25" s="583"/>
      <c r="E25" s="583"/>
      <c r="F25" s="584"/>
      <c r="G25" s="698" t="str">
        <f>入力フォーム!C24</f>
        <v>□□□□□□</v>
      </c>
      <c r="H25" s="699"/>
      <c r="I25" s="699"/>
      <c r="J25" s="699"/>
      <c r="K25" s="699"/>
      <c r="L25" s="699"/>
      <c r="M25" s="699"/>
      <c r="N25" s="699"/>
      <c r="O25" s="699"/>
      <c r="P25" s="699"/>
      <c r="Q25" s="699"/>
      <c r="R25" s="699"/>
      <c r="S25" s="699"/>
      <c r="T25" s="699"/>
      <c r="U25" s="699"/>
      <c r="V25" s="699"/>
      <c r="W25" s="699"/>
      <c r="X25" s="700"/>
    </row>
    <row r="26" spans="1:25" ht="16.5" customHeight="1">
      <c r="A26" s="585"/>
      <c r="B26" s="586"/>
      <c r="C26" s="586"/>
      <c r="D26" s="586"/>
      <c r="E26" s="586"/>
      <c r="F26" s="587"/>
      <c r="G26" s="701"/>
      <c r="H26" s="702"/>
      <c r="I26" s="702"/>
      <c r="J26" s="702"/>
      <c r="K26" s="702"/>
      <c r="L26" s="702"/>
      <c r="M26" s="702"/>
      <c r="N26" s="702"/>
      <c r="O26" s="702"/>
      <c r="P26" s="702"/>
      <c r="Q26" s="702"/>
      <c r="R26" s="702"/>
      <c r="S26" s="702"/>
      <c r="T26" s="702"/>
      <c r="U26" s="702"/>
      <c r="V26" s="702"/>
      <c r="W26" s="702"/>
      <c r="X26" s="703"/>
    </row>
    <row r="27" spans="1:25" ht="16.5" customHeight="1">
      <c r="A27" s="671"/>
      <c r="B27" s="672"/>
      <c r="C27" s="672"/>
      <c r="D27" s="672"/>
      <c r="E27" s="672"/>
      <c r="F27" s="673"/>
      <c r="G27" s="558"/>
      <c r="H27" s="559"/>
      <c r="I27" s="559"/>
      <c r="J27" s="559"/>
      <c r="K27" s="559"/>
      <c r="L27" s="559"/>
      <c r="M27" s="559"/>
      <c r="N27" s="559"/>
      <c r="O27" s="559"/>
      <c r="P27" s="559"/>
      <c r="Q27" s="559"/>
      <c r="R27" s="559"/>
      <c r="S27" s="559"/>
      <c r="T27" s="559"/>
      <c r="U27" s="559"/>
      <c r="V27" s="559"/>
      <c r="W27" s="559"/>
      <c r="X27" s="704"/>
    </row>
    <row r="28" spans="1:25" ht="25.5" customHeight="1">
      <c r="A28" s="6" t="s">
        <v>103</v>
      </c>
      <c r="B28" s="15"/>
      <c r="C28" s="15"/>
      <c r="D28" s="15"/>
      <c r="E28" s="15"/>
      <c r="F28" s="16"/>
      <c r="G28" s="9" t="s">
        <v>108</v>
      </c>
      <c r="I28" s="9"/>
      <c r="J28" s="9"/>
      <c r="K28" s="9"/>
      <c r="L28" s="9"/>
      <c r="M28" s="9"/>
      <c r="N28" s="686">
        <f>入力フォーム!C26</f>
        <v>0</v>
      </c>
      <c r="O28" s="687"/>
      <c r="P28" s="687"/>
      <c r="Q28" s="687"/>
      <c r="R28" s="687"/>
      <c r="S28" s="687"/>
      <c r="T28" s="687"/>
      <c r="U28" s="687"/>
      <c r="V28" s="9"/>
      <c r="W28" s="9"/>
      <c r="X28" s="10"/>
    </row>
    <row r="29" spans="1:25" ht="19.5" customHeight="1">
      <c r="A29" s="668" t="s">
        <v>467</v>
      </c>
      <c r="B29" s="669"/>
      <c r="C29" s="669"/>
      <c r="D29" s="669"/>
      <c r="E29" s="669"/>
      <c r="F29" s="670"/>
      <c r="G29" s="57" t="str">
        <f>入力フォーム!C52</f>
        <v>□</v>
      </c>
      <c r="H29" s="14" t="s">
        <v>184</v>
      </c>
      <c r="I29" s="14"/>
      <c r="J29" s="14"/>
      <c r="K29" s="58" t="str">
        <f>入力フォーム!C53</f>
        <v>□</v>
      </c>
      <c r="L29" s="14" t="s">
        <v>447</v>
      </c>
      <c r="M29" s="14"/>
      <c r="N29" s="14"/>
      <c r="O29" s="58" t="str">
        <f>入力フォーム!C54</f>
        <v>□</v>
      </c>
      <c r="P29" s="14" t="s">
        <v>483</v>
      </c>
      <c r="Q29" s="247"/>
      <c r="R29" s="247"/>
      <c r="S29" s="247"/>
      <c r="T29" s="58" t="str">
        <f>入力フォーム!C55</f>
        <v>□</v>
      </c>
      <c r="U29" s="247" t="s">
        <v>484</v>
      </c>
      <c r="V29" s="247"/>
      <c r="W29" s="247"/>
      <c r="X29" s="246"/>
    </row>
    <row r="30" spans="1:25" ht="19.5" customHeight="1">
      <c r="A30" s="671"/>
      <c r="B30" s="672"/>
      <c r="C30" s="672"/>
      <c r="D30" s="672"/>
      <c r="E30" s="672"/>
      <c r="F30" s="673"/>
      <c r="G30" s="261" t="str">
        <f>入力フォーム!C56</f>
        <v>□</v>
      </c>
      <c r="H30" s="17" t="s">
        <v>485</v>
      </c>
      <c r="I30" s="17"/>
      <c r="J30" s="17" t="s">
        <v>174</v>
      </c>
      <c r="K30" s="694" t="str">
        <f>IF(入力フォーム!C57="","",入力フォーム!C57)</f>
        <v/>
      </c>
      <c r="L30" s="694"/>
      <c r="M30" s="694"/>
      <c r="N30" s="694"/>
      <c r="O30" s="694"/>
      <c r="P30" s="694"/>
      <c r="Q30" s="694"/>
      <c r="R30" s="694"/>
      <c r="S30" s="694"/>
      <c r="T30" s="694"/>
      <c r="U30" s="694"/>
      <c r="V30" s="694"/>
      <c r="W30" s="694"/>
      <c r="X30" s="107" t="s">
        <v>44</v>
      </c>
    </row>
    <row r="31" spans="1:25" s="91" customFormat="1" ht="19.5" customHeight="1">
      <c r="A31" s="90"/>
      <c r="F31" s="92"/>
      <c r="G31" s="663" t="s">
        <v>11</v>
      </c>
      <c r="H31" s="664"/>
      <c r="I31" s="664"/>
      <c r="J31" s="664"/>
      <c r="K31" s="664"/>
      <c r="L31" s="664"/>
      <c r="M31" s="664"/>
      <c r="N31" s="664"/>
      <c r="O31" s="665"/>
      <c r="P31" s="663" t="s">
        <v>12</v>
      </c>
      <c r="Q31" s="664"/>
      <c r="R31" s="664"/>
      <c r="S31" s="664"/>
      <c r="T31" s="664"/>
      <c r="U31" s="664"/>
      <c r="V31" s="664"/>
      <c r="W31" s="664"/>
      <c r="X31" s="665"/>
      <c r="Y31" s="2"/>
    </row>
    <row r="32" spans="1:25" s="91" customFormat="1" ht="16.5" customHeight="1">
      <c r="A32" s="90"/>
      <c r="F32" s="92"/>
      <c r="G32" s="84"/>
      <c r="H32" s="84"/>
      <c r="I32" s="84"/>
      <c r="J32" s="84"/>
      <c r="K32" s="84"/>
      <c r="L32" s="84"/>
      <c r="M32" s="84"/>
      <c r="N32" s="84"/>
      <c r="O32" s="85"/>
      <c r="P32" s="84"/>
      <c r="Q32" s="84"/>
      <c r="R32" s="84"/>
      <c r="S32" s="84"/>
      <c r="T32" s="84"/>
      <c r="U32" s="84"/>
      <c r="V32" s="84"/>
      <c r="W32" s="84"/>
      <c r="X32" s="85"/>
    </row>
    <row r="33" spans="1:24" s="91" customFormat="1" ht="16.5" customHeight="1">
      <c r="A33" s="90"/>
      <c r="F33" s="92"/>
      <c r="G33" s="84"/>
      <c r="H33" s="84"/>
      <c r="I33" s="84"/>
      <c r="J33" s="84"/>
      <c r="K33" s="84"/>
      <c r="L33" s="84"/>
      <c r="M33" s="84"/>
      <c r="N33" s="84"/>
      <c r="O33" s="85"/>
      <c r="P33" s="84"/>
      <c r="Q33" s="84"/>
      <c r="R33" s="84"/>
      <c r="S33" s="84"/>
      <c r="T33" s="84"/>
      <c r="U33" s="84"/>
      <c r="V33" s="84"/>
      <c r="W33" s="84"/>
      <c r="X33" s="85"/>
    </row>
    <row r="34" spans="1:24" s="91" customFormat="1" ht="16.5" customHeight="1">
      <c r="A34" s="93" t="s">
        <v>487</v>
      </c>
      <c r="B34" s="94"/>
      <c r="C34" s="94"/>
      <c r="D34" s="94"/>
      <c r="E34" s="94"/>
      <c r="F34" s="95"/>
      <c r="G34" s="86"/>
      <c r="H34" s="86"/>
      <c r="I34" s="86"/>
      <c r="J34" s="86"/>
      <c r="K34" s="86"/>
      <c r="L34" s="86"/>
      <c r="M34" s="86"/>
      <c r="N34" s="86"/>
      <c r="O34" s="87"/>
      <c r="P34" s="86"/>
      <c r="Q34" s="86"/>
      <c r="R34" s="86"/>
      <c r="S34" s="86"/>
      <c r="T34" s="86"/>
      <c r="U34" s="86"/>
      <c r="V34" s="86"/>
      <c r="W34" s="86"/>
      <c r="X34" s="87"/>
    </row>
    <row r="35" spans="1:24" s="91" customFormat="1" ht="16.5" customHeight="1">
      <c r="A35" s="93"/>
      <c r="B35" s="94"/>
      <c r="C35" s="94"/>
      <c r="D35" s="94"/>
      <c r="E35" s="94"/>
      <c r="F35" s="95"/>
      <c r="G35" s="86"/>
      <c r="H35" s="86"/>
      <c r="I35" s="86"/>
      <c r="J35" s="86"/>
      <c r="K35" s="86"/>
      <c r="L35" s="86"/>
      <c r="M35" s="86"/>
      <c r="N35" s="86"/>
      <c r="O35" s="87"/>
      <c r="P35" s="86"/>
      <c r="Q35" s="86"/>
      <c r="R35" s="86"/>
      <c r="S35" s="86"/>
      <c r="T35" s="86"/>
      <c r="U35" s="86"/>
      <c r="V35" s="86"/>
      <c r="W35" s="86"/>
      <c r="X35" s="87"/>
    </row>
    <row r="36" spans="1:24" s="91" customFormat="1" ht="16.5" customHeight="1">
      <c r="A36" s="96"/>
      <c r="B36" s="97"/>
      <c r="C36" s="97"/>
      <c r="D36" s="97"/>
      <c r="E36" s="97"/>
      <c r="F36" s="98"/>
      <c r="G36" s="88"/>
      <c r="H36" s="88"/>
      <c r="I36" s="88"/>
      <c r="J36" s="88"/>
      <c r="K36" s="88"/>
      <c r="L36" s="88"/>
      <c r="M36" s="88"/>
      <c r="N36" s="88"/>
      <c r="O36" s="89"/>
      <c r="P36" s="88"/>
      <c r="Q36" s="88"/>
      <c r="R36" s="88"/>
      <c r="S36" s="88"/>
      <c r="T36" s="88"/>
      <c r="U36" s="88"/>
      <c r="V36" s="88"/>
      <c r="W36" s="88"/>
      <c r="X36" s="89"/>
    </row>
    <row r="37" spans="1:24" ht="16.5" customHeight="1">
      <c r="A37" s="649" t="s">
        <v>468</v>
      </c>
      <c r="B37" s="583"/>
      <c r="C37" s="583"/>
      <c r="D37" s="583"/>
      <c r="E37" s="583"/>
      <c r="F37" s="584"/>
      <c r="G37" s="674"/>
      <c r="H37" s="675"/>
      <c r="I37" s="675"/>
      <c r="J37" s="675"/>
      <c r="K37" s="675"/>
      <c r="L37" s="675"/>
      <c r="M37" s="675"/>
      <c r="N37" s="675"/>
      <c r="O37" s="675"/>
      <c r="P37" s="675"/>
      <c r="Q37" s="675"/>
      <c r="R37" s="675"/>
      <c r="S37" s="675"/>
      <c r="T37" s="675"/>
      <c r="U37" s="675"/>
      <c r="V37" s="675"/>
      <c r="W37" s="675"/>
      <c r="X37" s="676"/>
    </row>
    <row r="38" spans="1:24" ht="16.5" customHeight="1">
      <c r="A38" s="585"/>
      <c r="B38" s="586"/>
      <c r="C38" s="586"/>
      <c r="D38" s="586"/>
      <c r="E38" s="586"/>
      <c r="F38" s="587"/>
      <c r="G38" s="677"/>
      <c r="H38" s="678"/>
      <c r="I38" s="678"/>
      <c r="J38" s="678"/>
      <c r="K38" s="678"/>
      <c r="L38" s="678"/>
      <c r="M38" s="678"/>
      <c r="N38" s="678"/>
      <c r="O38" s="678"/>
      <c r="P38" s="678"/>
      <c r="Q38" s="678"/>
      <c r="R38" s="678"/>
      <c r="S38" s="678"/>
      <c r="T38" s="678"/>
      <c r="U38" s="678"/>
      <c r="V38" s="678"/>
      <c r="W38" s="678"/>
      <c r="X38" s="679"/>
    </row>
    <row r="39" spans="1:24" ht="16.5" customHeight="1">
      <c r="A39" s="588"/>
      <c r="B39" s="589"/>
      <c r="C39" s="589"/>
      <c r="D39" s="589"/>
      <c r="E39" s="589"/>
      <c r="F39" s="590"/>
      <c r="G39" s="680"/>
      <c r="H39" s="681"/>
      <c r="I39" s="681"/>
      <c r="J39" s="681"/>
      <c r="K39" s="681"/>
      <c r="L39" s="681"/>
      <c r="M39" s="681"/>
      <c r="N39" s="681"/>
      <c r="O39" s="681"/>
      <c r="P39" s="681"/>
      <c r="Q39" s="681"/>
      <c r="R39" s="681"/>
      <c r="S39" s="681"/>
      <c r="T39" s="681"/>
      <c r="U39" s="681"/>
      <c r="V39" s="681"/>
      <c r="W39" s="681"/>
      <c r="X39" s="682"/>
    </row>
    <row r="40" spans="1:24" ht="21" customHeight="1">
      <c r="A40" s="600" t="s">
        <v>10</v>
      </c>
      <c r="B40" s="601"/>
      <c r="C40" s="601"/>
      <c r="D40" s="601"/>
      <c r="E40" s="601"/>
      <c r="F40" s="602"/>
      <c r="G40" s="109" t="s">
        <v>104</v>
      </c>
      <c r="H40" s="110"/>
      <c r="I40" s="110"/>
      <c r="J40" s="110"/>
      <c r="K40" s="110"/>
      <c r="L40" s="683" t="str">
        <f>入力フォーム!C36</f>
        <v>○○支店△△営業所　××　××</v>
      </c>
      <c r="M40" s="595"/>
      <c r="N40" s="595"/>
      <c r="O40" s="595"/>
      <c r="P40" s="595"/>
      <c r="Q40" s="595"/>
      <c r="R40" s="595"/>
      <c r="S40" s="595"/>
      <c r="T40" s="595"/>
      <c r="U40" s="595"/>
      <c r="V40" s="595"/>
      <c r="W40" s="595"/>
      <c r="X40" s="614"/>
    </row>
    <row r="41" spans="1:24" ht="21" customHeight="1">
      <c r="A41" s="603"/>
      <c r="B41" s="604"/>
      <c r="C41" s="604"/>
      <c r="D41" s="604"/>
      <c r="E41" s="604"/>
      <c r="F41" s="605"/>
      <c r="G41" s="21" t="s">
        <v>105</v>
      </c>
      <c r="H41" s="21"/>
      <c r="I41" s="626" t="str">
        <f>入力フォーム!C37</f>
        <v>01-2345-6789</v>
      </c>
      <c r="J41" s="592"/>
      <c r="K41" s="592"/>
      <c r="L41" s="592"/>
      <c r="M41" s="592"/>
      <c r="N41" s="592"/>
      <c r="O41" s="592"/>
      <c r="P41" s="21" t="s">
        <v>3</v>
      </c>
      <c r="Q41" s="21"/>
      <c r="R41" s="626" t="str">
        <f>入力フォーム!C38</f>
        <v>01-2345-6789</v>
      </c>
      <c r="S41" s="592"/>
      <c r="T41" s="592"/>
      <c r="U41" s="592"/>
      <c r="V41" s="592"/>
      <c r="W41" s="592"/>
      <c r="X41" s="627"/>
    </row>
    <row r="42" spans="1:24" ht="21" customHeight="1">
      <c r="A42" s="649" t="s">
        <v>13</v>
      </c>
      <c r="B42" s="583"/>
      <c r="C42" s="583"/>
      <c r="D42" s="583"/>
      <c r="E42" s="583"/>
      <c r="F42" s="584"/>
      <c r="G42" s="53" t="str">
        <f>入力フォーム!C27</f>
        <v>□</v>
      </c>
      <c r="H42" s="594" t="s">
        <v>167</v>
      </c>
      <c r="I42" s="594"/>
      <c r="J42" s="594"/>
      <c r="K42" s="594"/>
      <c r="L42" s="594"/>
      <c r="M42" s="1" t="s">
        <v>172</v>
      </c>
      <c r="N42" s="1"/>
      <c r="O42" s="102" t="s">
        <v>261</v>
      </c>
      <c r="P42" s="54" t="str">
        <f>IF(入力フォーム!C27="■",入力フォーム!D28,"")</f>
        <v/>
      </c>
      <c r="Q42" s="103" t="s">
        <v>272</v>
      </c>
      <c r="R42" s="594" t="s">
        <v>173</v>
      </c>
      <c r="S42" s="594"/>
      <c r="T42" s="594"/>
      <c r="U42" s="666" t="str">
        <f>IF(入力フォーム!C27="■",入力フォーム!F28,"")</f>
        <v/>
      </c>
      <c r="V42" s="667"/>
      <c r="W42" s="667"/>
      <c r="X42" s="111" t="s">
        <v>273</v>
      </c>
    </row>
    <row r="43" spans="1:24" ht="21" customHeight="1">
      <c r="A43" s="585"/>
      <c r="B43" s="586"/>
      <c r="C43" s="586"/>
      <c r="D43" s="586"/>
      <c r="E43" s="586"/>
      <c r="F43" s="587"/>
      <c r="G43" s="249" t="str">
        <f>入力フォーム!C34</f>
        <v>□</v>
      </c>
      <c r="H43" s="1" t="s">
        <v>486</v>
      </c>
      <c r="I43" s="1"/>
      <c r="J43" s="1" t="s">
        <v>462</v>
      </c>
      <c r="K43" s="596" t="str">
        <f>IF(入力フォーム!C34="■",入力フォーム!C35,"")</f>
        <v/>
      </c>
      <c r="L43" s="596"/>
      <c r="M43" s="596"/>
      <c r="N43" s="596"/>
      <c r="O43" s="596"/>
      <c r="P43" s="596"/>
      <c r="Q43" s="596"/>
      <c r="R43" s="596"/>
      <c r="S43" s="596"/>
      <c r="T43" s="596"/>
      <c r="U43" s="596"/>
      <c r="V43" s="596"/>
      <c r="W43" s="596"/>
      <c r="X43" s="262" t="s">
        <v>271</v>
      </c>
    </row>
    <row r="44" spans="1:24" ht="21" customHeight="1">
      <c r="A44" s="588"/>
      <c r="B44" s="589"/>
      <c r="C44" s="589"/>
      <c r="D44" s="589"/>
      <c r="E44" s="589"/>
      <c r="F44" s="590"/>
      <c r="G44" s="237"/>
      <c r="H44" s="23"/>
      <c r="I44" s="23"/>
      <c r="J44" s="23"/>
      <c r="K44" s="23"/>
      <c r="L44" s="23"/>
      <c r="M44" s="23"/>
      <c r="N44" s="23"/>
      <c r="O44" s="23"/>
      <c r="P44" s="23"/>
      <c r="Q44" s="23"/>
      <c r="R44" s="23"/>
      <c r="S44" s="23"/>
      <c r="T44" s="23"/>
      <c r="U44" s="23"/>
      <c r="V44" s="23"/>
      <c r="W44" s="23"/>
      <c r="X44" s="238"/>
    </row>
  </sheetData>
  <sheetProtection sheet="1" formatCells="0"/>
  <mergeCells count="31">
    <mergeCell ref="P1:R1"/>
    <mergeCell ref="N28:U28"/>
    <mergeCell ref="P2:R3"/>
    <mergeCell ref="K30:W30"/>
    <mergeCell ref="A25:F27"/>
    <mergeCell ref="A19:W19"/>
    <mergeCell ref="A7:X7"/>
    <mergeCell ref="P5:X5"/>
    <mergeCell ref="S1:X1"/>
    <mergeCell ref="O16:V16"/>
    <mergeCell ref="O17:V17"/>
    <mergeCell ref="G24:X24"/>
    <mergeCell ref="G25:X27"/>
    <mergeCell ref="O12:X12"/>
    <mergeCell ref="L13:N13"/>
    <mergeCell ref="R41:X41"/>
    <mergeCell ref="L12:N12"/>
    <mergeCell ref="A42:F44"/>
    <mergeCell ref="G31:O31"/>
    <mergeCell ref="P31:X31"/>
    <mergeCell ref="A37:F39"/>
    <mergeCell ref="A40:F41"/>
    <mergeCell ref="K43:W43"/>
    <mergeCell ref="H42:L42"/>
    <mergeCell ref="R42:T42"/>
    <mergeCell ref="U42:W42"/>
    <mergeCell ref="A29:F30"/>
    <mergeCell ref="G37:X39"/>
    <mergeCell ref="I41:O41"/>
    <mergeCell ref="L40:X40"/>
    <mergeCell ref="O13:X13"/>
  </mergeCells>
  <phoneticPr fontId="3"/>
  <dataValidations count="3">
    <dataValidation type="list" allowBlank="1" showInputMessage="1" showErrorMessage="1" sqref="Q42" xr:uid="{00000000-0002-0000-0300-000000000000}">
      <formula1>"版,　"</formula1>
    </dataValidation>
    <dataValidation type="list" allowBlank="1" showInputMessage="1" showErrorMessage="1" sqref="O42" xr:uid="{00000000-0002-0000-0300-000001000000}">
      <formula1>"第,ver."</formula1>
    </dataValidation>
    <dataValidation type="list" allowBlank="1" showInputMessage="1" showErrorMessage="1" sqref="S3" xr:uid="{890A0BE1-AABF-4646-8319-60D97AD996A3}">
      <formula1>"□,■"</formula1>
    </dataValidation>
  </dataValidations>
  <printOptions horizontalCentered="1"/>
  <pageMargins left="0.39370078740157483" right="0.39370078740157483"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dimension ref="A1:AK35"/>
  <sheetViews>
    <sheetView zoomScaleNormal="100" workbookViewId="0">
      <pane ySplit="1" topLeftCell="A2" activePane="bottomLeft" state="frozen"/>
      <selection pane="bottomLeft" activeCell="AB6" sqref="AB6:AJ6"/>
    </sheetView>
  </sheetViews>
  <sheetFormatPr defaultColWidth="3.625" defaultRowHeight="14.25"/>
  <cols>
    <col min="1" max="11" width="3.625" style="2" customWidth="1"/>
    <col min="12" max="12" width="4.75" style="2" customWidth="1"/>
    <col min="13" max="22" width="3.625" style="2" customWidth="1"/>
    <col min="23" max="23" width="5.125" style="2" customWidth="1"/>
    <col min="24" max="24" width="3.375" style="2" customWidth="1"/>
    <col min="25" max="16384" width="3.625" style="2"/>
  </cols>
  <sheetData>
    <row r="1" spans="1:37" ht="19.5" customHeight="1">
      <c r="A1" s="1" t="s">
        <v>498</v>
      </c>
      <c r="P1" s="684" t="s">
        <v>69</v>
      </c>
      <c r="Q1" s="685"/>
      <c r="R1" s="613"/>
      <c r="S1" s="696">
        <f>入力フォーム!C8</f>
        <v>0</v>
      </c>
      <c r="T1" s="612"/>
      <c r="U1" s="612"/>
      <c r="V1" s="612"/>
      <c r="W1" s="612"/>
      <c r="X1" s="613"/>
    </row>
    <row r="2" spans="1:37" ht="19.5" customHeight="1">
      <c r="A2" s="32" t="s">
        <v>81</v>
      </c>
      <c r="P2" s="688" t="s">
        <v>70</v>
      </c>
      <c r="Q2" s="689"/>
      <c r="R2" s="690"/>
      <c r="S2" s="162" t="str">
        <f>入力フォーム!C9</f>
        <v>□</v>
      </c>
      <c r="T2" s="163" t="s">
        <v>142</v>
      </c>
      <c r="V2" s="164" t="str">
        <f>入力フォーム!C10</f>
        <v>□</v>
      </c>
      <c r="W2" s="163" t="s">
        <v>141</v>
      </c>
      <c r="X2" s="156"/>
    </row>
    <row r="3" spans="1:37" s="161" customFormat="1" ht="20.100000000000001" customHeight="1">
      <c r="A3" s="338"/>
      <c r="B3" s="160"/>
      <c r="C3" s="160"/>
      <c r="D3" s="160"/>
      <c r="E3" s="160"/>
      <c r="F3" s="160"/>
      <c r="G3" s="160"/>
      <c r="P3" s="691"/>
      <c r="Q3" s="692"/>
      <c r="R3" s="693"/>
      <c r="S3" s="190" t="str">
        <f>入力フォーム!C11</f>
        <v>□</v>
      </c>
      <c r="T3" s="167" t="s">
        <v>349</v>
      </c>
      <c r="U3" s="167"/>
      <c r="V3" s="167"/>
      <c r="W3" s="168"/>
      <c r="X3" s="169"/>
    </row>
    <row r="4" spans="1:37" ht="21" customHeight="1"/>
    <row r="5" spans="1:37" ht="15" customHeight="1">
      <c r="P5" s="718" t="s">
        <v>554</v>
      </c>
      <c r="Q5" s="718"/>
      <c r="R5" s="718"/>
      <c r="S5" s="718"/>
      <c r="T5" s="718"/>
      <c r="U5" s="718"/>
      <c r="V5" s="718"/>
      <c r="W5" s="718"/>
      <c r="X5" s="718"/>
      <c r="AB5" s="718" t="str">
        <f>IF(書式5!$O$32="審査日：西暦　　　　年　　月　　日","西暦　　　年　　月　　日",書式5!$O$32-7)</f>
        <v>西暦　　　年　　月　　日</v>
      </c>
      <c r="AC5" s="718"/>
      <c r="AD5" s="718"/>
      <c r="AE5" s="718"/>
      <c r="AF5" s="718"/>
      <c r="AG5" s="718"/>
      <c r="AH5" s="718"/>
      <c r="AI5" s="718"/>
      <c r="AJ5" s="718"/>
      <c r="AK5" s="115"/>
    </row>
    <row r="6" spans="1:37" ht="21" customHeight="1">
      <c r="AB6" s="718" t="e">
        <f>"西暦 "&amp;YEAR(書式5!O32)&amp;" 年　　月　　日"</f>
        <v>#VALUE!</v>
      </c>
      <c r="AC6" s="718"/>
      <c r="AD6" s="718"/>
      <c r="AE6" s="718"/>
      <c r="AF6" s="718"/>
      <c r="AG6" s="718"/>
      <c r="AH6" s="718"/>
      <c r="AI6" s="718"/>
      <c r="AJ6" s="718"/>
    </row>
    <row r="7" spans="1:37" ht="18.75">
      <c r="A7" s="635" t="s">
        <v>67</v>
      </c>
      <c r="B7" s="635"/>
      <c r="C7" s="635"/>
      <c r="D7" s="635"/>
      <c r="E7" s="635"/>
      <c r="F7" s="635"/>
      <c r="G7" s="635"/>
      <c r="H7" s="635"/>
      <c r="I7" s="635"/>
      <c r="J7" s="635"/>
      <c r="K7" s="635"/>
      <c r="L7" s="635"/>
      <c r="M7" s="635"/>
      <c r="N7" s="635"/>
      <c r="O7" s="635"/>
      <c r="P7" s="635"/>
      <c r="Q7" s="635"/>
      <c r="R7" s="635"/>
      <c r="S7" s="635"/>
      <c r="T7" s="635"/>
      <c r="U7" s="635"/>
      <c r="V7" s="635"/>
      <c r="W7" s="635"/>
      <c r="X7" s="635"/>
    </row>
    <row r="8" spans="1:37" ht="27" customHeight="1"/>
    <row r="9" spans="1:37" ht="18.75" customHeight="1">
      <c r="A9" s="5" t="s">
        <v>63</v>
      </c>
      <c r="B9" s="5"/>
      <c r="C9" s="5"/>
      <c r="D9" s="5"/>
      <c r="E9" s="5"/>
      <c r="F9" s="5"/>
      <c r="G9" s="5"/>
      <c r="H9" s="5"/>
      <c r="I9" s="5"/>
      <c r="J9" s="5"/>
      <c r="K9" s="5"/>
      <c r="L9" s="5"/>
      <c r="M9" s="5"/>
      <c r="N9" s="5"/>
      <c r="O9" s="5"/>
      <c r="P9" s="5"/>
      <c r="Q9" s="5"/>
      <c r="R9" s="5"/>
      <c r="S9" s="5"/>
      <c r="T9" s="5"/>
      <c r="U9" s="5"/>
      <c r="V9" s="5"/>
      <c r="W9" s="5"/>
      <c r="X9" s="5"/>
    </row>
    <row r="10" spans="1:37" ht="18.75" customHeight="1">
      <c r="A10" s="5" t="s">
        <v>71</v>
      </c>
      <c r="B10" s="5"/>
      <c r="C10" s="5"/>
      <c r="D10" s="5"/>
      <c r="E10" s="5"/>
      <c r="F10" s="5"/>
      <c r="G10" s="5"/>
      <c r="H10" s="5"/>
      <c r="I10" s="5"/>
      <c r="J10" s="5"/>
      <c r="K10" s="5"/>
      <c r="L10" s="5"/>
      <c r="M10" s="5"/>
      <c r="N10" s="5"/>
      <c r="O10" s="5"/>
      <c r="P10" s="5"/>
      <c r="Q10" s="5"/>
      <c r="R10" s="5"/>
      <c r="S10" s="5"/>
      <c r="T10" s="5"/>
      <c r="U10" s="5"/>
      <c r="V10" s="5"/>
      <c r="W10" s="5"/>
      <c r="X10" s="5"/>
    </row>
    <row r="11" spans="1:37" ht="18.75" customHeight="1">
      <c r="A11" s="5" t="s">
        <v>64</v>
      </c>
      <c r="B11" s="5"/>
      <c r="C11" s="5"/>
      <c r="D11" s="5"/>
      <c r="E11" s="5"/>
      <c r="F11" s="5"/>
      <c r="G11" s="5"/>
      <c r="H11" s="5"/>
      <c r="I11" s="5"/>
      <c r="J11" s="5"/>
      <c r="K11" s="5"/>
      <c r="L11" s="5"/>
      <c r="M11" s="5"/>
      <c r="N11" s="5"/>
      <c r="O11" s="5"/>
      <c r="P11" s="5"/>
      <c r="Q11" s="5"/>
      <c r="R11" s="5"/>
      <c r="S11" s="5"/>
      <c r="T11" s="5"/>
      <c r="U11" s="5"/>
      <c r="V11" s="5"/>
      <c r="W11" s="5"/>
      <c r="X11" s="5"/>
    </row>
    <row r="12" spans="1:37" ht="20.25" customHeight="1">
      <c r="A12" s="5"/>
      <c r="B12" s="5"/>
      <c r="C12" s="5"/>
      <c r="D12" s="5"/>
      <c r="E12" s="5"/>
      <c r="F12" s="5"/>
      <c r="G12" s="5"/>
      <c r="H12" s="5"/>
      <c r="I12" s="5"/>
      <c r="J12" s="5"/>
      <c r="K12" s="5"/>
      <c r="L12" s="5"/>
      <c r="M12" s="5"/>
      <c r="N12" s="5"/>
      <c r="O12" s="5"/>
      <c r="P12" s="5"/>
      <c r="Q12" s="5"/>
      <c r="R12" s="5"/>
      <c r="S12" s="5"/>
      <c r="T12" s="5"/>
      <c r="U12" s="5"/>
      <c r="V12" s="5"/>
      <c r="W12" s="5"/>
      <c r="X12" s="5"/>
    </row>
    <row r="13" spans="1:37" ht="20.100000000000001" customHeight="1">
      <c r="A13" s="5"/>
      <c r="B13" s="5"/>
      <c r="C13" s="5"/>
      <c r="D13" s="5"/>
      <c r="E13" s="5"/>
      <c r="F13" s="5"/>
      <c r="G13" s="5"/>
      <c r="H13" s="5"/>
      <c r="I13" s="5"/>
      <c r="J13" s="5"/>
      <c r="K13" s="5"/>
      <c r="L13" s="5"/>
      <c r="M13" s="5"/>
      <c r="N13" s="5" t="s">
        <v>63</v>
      </c>
      <c r="O13" s="5"/>
      <c r="P13" s="5"/>
      <c r="Q13" s="5"/>
      <c r="R13" s="5"/>
      <c r="S13" s="5"/>
      <c r="T13" s="5"/>
      <c r="U13" s="5"/>
      <c r="V13" s="5"/>
      <c r="W13" s="5"/>
      <c r="X13" s="5"/>
    </row>
    <row r="14" spans="1:37" ht="20.100000000000001" customHeight="1">
      <c r="A14" s="5"/>
      <c r="B14" s="5"/>
      <c r="C14" s="5"/>
      <c r="D14" s="5"/>
      <c r="E14" s="5"/>
      <c r="F14" s="5"/>
      <c r="G14" s="5"/>
      <c r="H14" s="5"/>
      <c r="I14" s="5"/>
      <c r="J14" s="5"/>
      <c r="K14" s="5"/>
      <c r="L14" s="5"/>
      <c r="M14" s="5"/>
      <c r="N14" s="5" t="s">
        <v>65</v>
      </c>
      <c r="O14" s="5"/>
      <c r="P14" s="5"/>
      <c r="Q14" s="722" t="str">
        <f>入力フォーム!C63</f>
        <v>武中　篤</v>
      </c>
      <c r="R14" s="723"/>
      <c r="S14" s="723"/>
      <c r="T14" s="723"/>
      <c r="U14" s="723"/>
      <c r="V14" s="5" t="s">
        <v>242</v>
      </c>
      <c r="W14" s="5"/>
      <c r="X14" s="5"/>
    </row>
    <row r="15" spans="1:37" ht="24" customHeight="1"/>
    <row r="16" spans="1:37" ht="15" customHeight="1">
      <c r="A16" s="5" t="s">
        <v>66</v>
      </c>
    </row>
    <row r="17" spans="1:26" ht="18" customHeight="1"/>
    <row r="18" spans="1:26" ht="18" customHeight="1">
      <c r="L18" s="5" t="s">
        <v>74</v>
      </c>
    </row>
    <row r="19" spans="1:26" ht="18" customHeight="1"/>
    <row r="20" spans="1:26" ht="27" customHeight="1">
      <c r="A20" s="649" t="s">
        <v>68</v>
      </c>
      <c r="B20" s="583"/>
      <c r="C20" s="583"/>
      <c r="D20" s="583"/>
      <c r="E20" s="583"/>
      <c r="F20" s="584"/>
      <c r="G20" s="345" t="str">
        <f>入力フォーム!C19</f>
        <v>□</v>
      </c>
      <c r="H20" s="14" t="s">
        <v>143</v>
      </c>
      <c r="I20" s="14"/>
      <c r="J20" s="14"/>
      <c r="K20" s="14"/>
      <c r="L20" s="341" t="str">
        <f>入力フォーム!C20</f>
        <v>□</v>
      </c>
      <c r="M20" s="14" t="s">
        <v>144</v>
      </c>
      <c r="N20" s="14"/>
      <c r="O20" s="14"/>
      <c r="P20" s="14"/>
      <c r="Q20" s="14"/>
      <c r="R20" s="341" t="str">
        <f>入力フォーム!C21</f>
        <v>□</v>
      </c>
      <c r="S20" s="14" t="s">
        <v>556</v>
      </c>
      <c r="T20" s="14"/>
      <c r="U20" s="14"/>
      <c r="V20" s="14"/>
      <c r="W20" s="14"/>
      <c r="X20" s="229"/>
      <c r="Z20" s="336" t="str">
        <f>IF(入力フォーム!C52="□","","実施要綱の改訂")</f>
        <v/>
      </c>
    </row>
    <row r="21" spans="1:26" ht="27" customHeight="1">
      <c r="A21" s="588"/>
      <c r="B21" s="589"/>
      <c r="C21" s="589"/>
      <c r="D21" s="589"/>
      <c r="E21" s="589"/>
      <c r="F21" s="590"/>
      <c r="G21" s="346" t="str">
        <f>入力フォーム!C22</f>
        <v>□</v>
      </c>
      <c r="H21" s="8" t="s">
        <v>145</v>
      </c>
      <c r="I21" s="8"/>
      <c r="J21" s="8"/>
      <c r="K21" s="8"/>
      <c r="L21" s="344"/>
      <c r="M21" s="8"/>
      <c r="N21" s="8"/>
      <c r="O21" s="8"/>
      <c r="P21" s="17"/>
      <c r="Q21" s="8"/>
      <c r="R21" s="344"/>
      <c r="S21" s="8"/>
      <c r="T21" s="8"/>
      <c r="U21" s="8"/>
      <c r="V21" s="8"/>
      <c r="W21" s="8"/>
      <c r="X21" s="233"/>
      <c r="Z21" s="336"/>
    </row>
    <row r="22" spans="1:26" ht="21" customHeight="1">
      <c r="A22" s="645" t="s">
        <v>87</v>
      </c>
      <c r="B22" s="708"/>
      <c r="C22" s="708"/>
      <c r="D22" s="708"/>
      <c r="E22" s="708"/>
      <c r="F22" s="709"/>
      <c r="G22" s="58" t="str">
        <f>入力フォーム!C17</f>
        <v>□</v>
      </c>
      <c r="H22" s="14" t="s">
        <v>192</v>
      </c>
      <c r="I22" s="14"/>
      <c r="J22" s="14"/>
      <c r="K22" s="14"/>
      <c r="L22" s="14"/>
      <c r="M22" s="14"/>
      <c r="N22" s="14"/>
      <c r="O22" s="14"/>
      <c r="Q22" s="14"/>
      <c r="R22" s="14"/>
      <c r="S22" s="14"/>
      <c r="T22" s="14"/>
      <c r="U22" s="14"/>
      <c r="V22" s="14"/>
      <c r="W22" s="14"/>
      <c r="X22" s="50"/>
      <c r="Z22" s="336" t="str">
        <f>IF(入力フォーム!C53="□","",IF(COUNTIF(入力フォーム!C52,"■")=0,"契約症例の追加","、契約症例の追加"))</f>
        <v/>
      </c>
    </row>
    <row r="23" spans="1:26" ht="21" customHeight="1">
      <c r="A23" s="710"/>
      <c r="B23" s="711"/>
      <c r="C23" s="711"/>
      <c r="D23" s="711"/>
      <c r="E23" s="711"/>
      <c r="F23" s="712"/>
      <c r="G23" s="99" t="str">
        <f>入力フォーム!C18</f>
        <v>□</v>
      </c>
      <c r="H23" s="17" t="s">
        <v>267</v>
      </c>
      <c r="I23" s="17"/>
      <c r="J23" s="17"/>
      <c r="K23" s="23"/>
      <c r="L23" s="727" t="str">
        <f>IF(入力フォーム!C18="■",Z20&amp;Z22&amp;Z23&amp;Z24&amp;Z25,"")</f>
        <v/>
      </c>
      <c r="M23" s="728"/>
      <c r="N23" s="728"/>
      <c r="O23" s="728"/>
      <c r="P23" s="728"/>
      <c r="Q23" s="728"/>
      <c r="R23" s="728"/>
      <c r="S23" s="728"/>
      <c r="T23" s="728"/>
      <c r="U23" s="728"/>
      <c r="V23" s="728"/>
      <c r="W23" s="728"/>
      <c r="X23" s="107" t="s">
        <v>277</v>
      </c>
      <c r="Z23" s="336" t="str">
        <f>IF(入力フォーム!C54="□","",IF(COUNTIF(入力フォーム!C52:D53,"■")=0,"製造販売後調査責任医師の変更","、製造販売後調査責任医師の変更"))</f>
        <v/>
      </c>
    </row>
    <row r="24" spans="1:26" ht="30" customHeight="1">
      <c r="A24" s="6" t="s">
        <v>56</v>
      </c>
      <c r="B24" s="4"/>
      <c r="C24" s="4"/>
      <c r="D24" s="4"/>
      <c r="E24" s="4"/>
      <c r="F24" s="7"/>
      <c r="G24" s="611" t="str">
        <f>入力フォーム!C13</f>
        <v>株式会社○○○○○○○</v>
      </c>
      <c r="H24" s="612"/>
      <c r="I24" s="612"/>
      <c r="J24" s="612"/>
      <c r="K24" s="612"/>
      <c r="L24" s="612"/>
      <c r="M24" s="612"/>
      <c r="N24" s="612"/>
      <c r="O24" s="612"/>
      <c r="P24" s="612"/>
      <c r="Q24" s="612"/>
      <c r="R24" s="612"/>
      <c r="S24" s="612"/>
      <c r="T24" s="612"/>
      <c r="U24" s="612"/>
      <c r="V24" s="612"/>
      <c r="W24" s="612"/>
      <c r="X24" s="613"/>
      <c r="Z24" s="336" t="str">
        <f>IF(入力フォーム!C55="□","",IF(COUNTIF(入力フォーム!C52:D54,"■")=0,"契約期間の延長","、契約期間の延長"))</f>
        <v/>
      </c>
    </row>
    <row r="25" spans="1:26" ht="30" customHeight="1">
      <c r="A25" s="6" t="s">
        <v>57</v>
      </c>
      <c r="B25" s="4"/>
      <c r="C25" s="4"/>
      <c r="D25" s="4"/>
      <c r="E25" s="4"/>
      <c r="F25" s="7"/>
      <c r="G25" s="724" t="str">
        <f>入力フォーム!C23</f>
        <v>○○○○○○</v>
      </c>
      <c r="H25" s="725"/>
      <c r="I25" s="725"/>
      <c r="J25" s="725"/>
      <c r="K25" s="725"/>
      <c r="L25" s="725"/>
      <c r="M25" s="725"/>
      <c r="N25" s="725"/>
      <c r="O25" s="725"/>
      <c r="P25" s="725"/>
      <c r="Q25" s="725"/>
      <c r="R25" s="725"/>
      <c r="S25" s="725"/>
      <c r="T25" s="725"/>
      <c r="U25" s="725"/>
      <c r="V25" s="725"/>
      <c r="W25" s="725"/>
      <c r="X25" s="726"/>
      <c r="Z25" s="336" t="str">
        <f>IF(入力フォーム!C56="□","",IF(COUNTIF(入力フォーム!C52:D55,"■")=0,入力フォーム!C57,"、"&amp;入力フォーム!C57))</f>
        <v/>
      </c>
    </row>
    <row r="26" spans="1:26" ht="16.5" customHeight="1">
      <c r="A26" s="645" t="s">
        <v>85</v>
      </c>
      <c r="B26" s="617"/>
      <c r="C26" s="617"/>
      <c r="D26" s="617"/>
      <c r="E26" s="617"/>
      <c r="F26" s="618"/>
      <c r="G26" s="575" t="str">
        <f>入力フォーム!C24</f>
        <v>□□□□□□</v>
      </c>
      <c r="H26" s="617"/>
      <c r="I26" s="617"/>
      <c r="J26" s="617"/>
      <c r="K26" s="617"/>
      <c r="L26" s="617"/>
      <c r="M26" s="617"/>
      <c r="N26" s="617"/>
      <c r="O26" s="617"/>
      <c r="P26" s="617"/>
      <c r="Q26" s="617"/>
      <c r="R26" s="617"/>
      <c r="S26" s="617"/>
      <c r="T26" s="617"/>
      <c r="U26" s="617"/>
      <c r="V26" s="617"/>
      <c r="W26" s="617"/>
      <c r="X26" s="618"/>
    </row>
    <row r="27" spans="1:26" ht="16.5" customHeight="1">
      <c r="A27" s="719"/>
      <c r="B27" s="720"/>
      <c r="C27" s="720"/>
      <c r="D27" s="720"/>
      <c r="E27" s="720"/>
      <c r="F27" s="721"/>
      <c r="G27" s="719"/>
      <c r="H27" s="720"/>
      <c r="I27" s="720"/>
      <c r="J27" s="720"/>
      <c r="K27" s="720"/>
      <c r="L27" s="720"/>
      <c r="M27" s="720"/>
      <c r="N27" s="720"/>
      <c r="O27" s="720"/>
      <c r="P27" s="720"/>
      <c r="Q27" s="720"/>
      <c r="R27" s="720"/>
      <c r="S27" s="720"/>
      <c r="T27" s="720"/>
      <c r="U27" s="720"/>
      <c r="V27" s="720"/>
      <c r="W27" s="720"/>
      <c r="X27" s="721"/>
    </row>
    <row r="28" spans="1:26" ht="13.5" customHeight="1">
      <c r="A28" s="619"/>
      <c r="B28" s="620"/>
      <c r="C28" s="620"/>
      <c r="D28" s="620"/>
      <c r="E28" s="620"/>
      <c r="F28" s="621"/>
      <c r="G28" s="619"/>
      <c r="H28" s="620"/>
      <c r="I28" s="620"/>
      <c r="J28" s="620"/>
      <c r="K28" s="620"/>
      <c r="L28" s="620"/>
      <c r="M28" s="620"/>
      <c r="N28" s="620"/>
      <c r="O28" s="620"/>
      <c r="P28" s="620"/>
      <c r="Q28" s="620"/>
      <c r="R28" s="620"/>
      <c r="S28" s="620"/>
      <c r="T28" s="620"/>
      <c r="U28" s="620"/>
      <c r="V28" s="620"/>
      <c r="W28" s="620"/>
      <c r="X28" s="621"/>
    </row>
    <row r="29" spans="1:26" ht="30" customHeight="1">
      <c r="A29" s="713" t="s">
        <v>58</v>
      </c>
      <c r="B29" s="714"/>
      <c r="C29" s="714"/>
      <c r="D29" s="714"/>
      <c r="E29" s="714"/>
      <c r="F29" s="715"/>
      <c r="G29" s="63" t="s">
        <v>96</v>
      </c>
      <c r="H29" s="9"/>
      <c r="I29" s="9"/>
      <c r="J29" s="9"/>
      <c r="K29" s="705" t="str">
        <f>入力フォーム!C15</f>
        <v>◯◯◯◯◯科</v>
      </c>
      <c r="L29" s="706"/>
      <c r="M29" s="706"/>
      <c r="N29" s="706"/>
      <c r="O29" s="706"/>
      <c r="P29" s="706"/>
      <c r="Q29" s="59" t="s">
        <v>243</v>
      </c>
      <c r="R29" s="705" t="str">
        <f>入力フォーム!C16</f>
        <v>△△　△△</v>
      </c>
      <c r="S29" s="706"/>
      <c r="T29" s="706"/>
      <c r="U29" s="706"/>
      <c r="V29" s="706"/>
      <c r="W29" s="706"/>
      <c r="X29" s="707"/>
    </row>
    <row r="30" spans="1:26" ht="21" customHeight="1">
      <c r="A30" s="585" t="s">
        <v>88</v>
      </c>
      <c r="B30" s="586"/>
      <c r="C30" s="586"/>
      <c r="D30" s="586"/>
      <c r="E30" s="586"/>
      <c r="F30" s="587"/>
      <c r="G30" s="53" t="str">
        <f>入力フォーム!C27</f>
        <v>□</v>
      </c>
      <c r="H30" s="1" t="s">
        <v>167</v>
      </c>
      <c r="I30" s="1"/>
      <c r="J30" s="1"/>
      <c r="K30" s="1"/>
      <c r="L30" s="1"/>
      <c r="M30" s="1" t="s">
        <v>172</v>
      </c>
      <c r="N30" s="1"/>
      <c r="O30" s="102" t="s">
        <v>261</v>
      </c>
      <c r="P30" s="54" t="str">
        <f>IF(入力フォーム!C27="■",入力フォーム!D28,"")</f>
        <v/>
      </c>
      <c r="Q30" s="104" t="s">
        <v>262</v>
      </c>
      <c r="R30" s="595" t="s">
        <v>270</v>
      </c>
      <c r="S30" s="595"/>
      <c r="T30" s="595"/>
      <c r="U30" s="593" t="str">
        <f>IF(入力フォーム!C27="■",入力フォーム!F28,"")</f>
        <v/>
      </c>
      <c r="V30" s="716"/>
      <c r="W30" s="716"/>
      <c r="X30" s="111" t="s">
        <v>277</v>
      </c>
    </row>
    <row r="31" spans="1:26" ht="21" customHeight="1">
      <c r="A31" s="585"/>
      <c r="B31" s="586"/>
      <c r="C31" s="586"/>
      <c r="D31" s="586"/>
      <c r="E31" s="586"/>
      <c r="F31" s="587"/>
      <c r="G31" s="53" t="str">
        <f>入力フォーム!C29</f>
        <v>□</v>
      </c>
      <c r="H31" s="1" t="s">
        <v>168</v>
      </c>
      <c r="I31" s="1"/>
      <c r="J31" s="1"/>
      <c r="K31" s="1"/>
      <c r="L31" s="1"/>
      <c r="M31" s="1" t="s">
        <v>172</v>
      </c>
      <c r="N31" s="1"/>
      <c r="O31" s="102" t="s">
        <v>261</v>
      </c>
      <c r="P31" s="54" t="str">
        <f>IF(入力フォーム!C29="■",入力フォーム!D30,"")</f>
        <v/>
      </c>
      <c r="Q31" s="104" t="s">
        <v>269</v>
      </c>
      <c r="R31" s="597" t="s">
        <v>270</v>
      </c>
      <c r="S31" s="597"/>
      <c r="T31" s="597"/>
      <c r="U31" s="598" t="str">
        <f>IF(入力フォーム!C29="■",入力フォーム!F30,"")</f>
        <v/>
      </c>
      <c r="V31" s="717"/>
      <c r="W31" s="717"/>
      <c r="X31" s="111" t="s">
        <v>278</v>
      </c>
    </row>
    <row r="32" spans="1:26" ht="21" customHeight="1">
      <c r="A32" s="585"/>
      <c r="B32" s="586"/>
      <c r="C32" s="586"/>
      <c r="D32" s="586"/>
      <c r="E32" s="586"/>
      <c r="F32" s="587"/>
      <c r="G32" s="53" t="str">
        <f>入力フォーム!C31</f>
        <v>□</v>
      </c>
      <c r="H32" s="1" t="s">
        <v>169</v>
      </c>
      <c r="I32" s="1"/>
      <c r="J32" s="1"/>
      <c r="K32" s="1"/>
      <c r="L32" s="1"/>
      <c r="M32" s="1" t="s">
        <v>172</v>
      </c>
      <c r="N32" s="1"/>
      <c r="O32" s="102" t="s">
        <v>261</v>
      </c>
      <c r="P32" s="54" t="str">
        <f>IF(入力フォーム!C31="■",入力フォーム!D32,"")</f>
        <v/>
      </c>
      <c r="Q32" s="104" t="s">
        <v>269</v>
      </c>
      <c r="R32" s="597" t="s">
        <v>270</v>
      </c>
      <c r="S32" s="597"/>
      <c r="T32" s="597"/>
      <c r="U32" s="599" t="str">
        <f>IF(入力フォーム!C31="■",入力フォーム!F32,"")</f>
        <v/>
      </c>
      <c r="V32" s="599"/>
      <c r="W32" s="599"/>
      <c r="X32" s="111" t="s">
        <v>278</v>
      </c>
    </row>
    <row r="33" spans="1:24" ht="21" customHeight="1">
      <c r="A33" s="585"/>
      <c r="B33" s="586"/>
      <c r="C33" s="586"/>
      <c r="D33" s="586"/>
      <c r="E33" s="586"/>
      <c r="F33" s="587"/>
      <c r="G33" s="53" t="str">
        <f>入力フォーム!C33</f>
        <v>□</v>
      </c>
      <c r="H33" s="1" t="s">
        <v>170</v>
      </c>
      <c r="I33" s="1"/>
      <c r="J33" s="1"/>
      <c r="K33" s="1"/>
      <c r="L33" s="1"/>
      <c r="M33" s="1"/>
      <c r="N33" s="1"/>
      <c r="O33" s="1"/>
      <c r="P33" s="1"/>
      <c r="Q33" s="1"/>
      <c r="R33" s="1"/>
      <c r="S33" s="1"/>
      <c r="T33" s="1"/>
      <c r="U33" s="1"/>
      <c r="V33" s="1"/>
      <c r="W33" s="1"/>
      <c r="X33" s="111"/>
    </row>
    <row r="34" spans="1:24" ht="21" customHeight="1">
      <c r="A34" s="585"/>
      <c r="B34" s="586"/>
      <c r="C34" s="586"/>
      <c r="D34" s="586"/>
      <c r="E34" s="586"/>
      <c r="F34" s="587"/>
      <c r="G34" s="53" t="str">
        <f>入力フォーム!C34</f>
        <v>□</v>
      </c>
      <c r="H34" s="1" t="s">
        <v>171</v>
      </c>
      <c r="I34" s="1"/>
      <c r="J34" s="596" t="str">
        <f>IF(入力フォーム!C34="■",入力フォーム!C35,"")</f>
        <v/>
      </c>
      <c r="K34" s="597"/>
      <c r="L34" s="597"/>
      <c r="M34" s="597"/>
      <c r="N34" s="597"/>
      <c r="O34" s="597"/>
      <c r="P34" s="597"/>
      <c r="Q34" s="597"/>
      <c r="R34" s="597"/>
      <c r="S34" s="597"/>
      <c r="T34" s="597"/>
      <c r="U34" s="597"/>
      <c r="V34" s="597"/>
      <c r="W34" s="597"/>
      <c r="X34" s="111" t="s">
        <v>278</v>
      </c>
    </row>
    <row r="35" spans="1:24" ht="21" customHeight="1">
      <c r="A35" s="588"/>
      <c r="B35" s="589"/>
      <c r="C35" s="589"/>
      <c r="D35" s="589"/>
      <c r="E35" s="589"/>
      <c r="F35" s="590"/>
      <c r="G35" s="62"/>
      <c r="H35" s="21"/>
      <c r="I35" s="21"/>
      <c r="J35" s="21"/>
      <c r="K35" s="21"/>
      <c r="L35" s="21"/>
      <c r="M35" s="21"/>
      <c r="N35" s="21"/>
      <c r="O35" s="21"/>
      <c r="P35" s="21"/>
      <c r="Q35" s="21"/>
      <c r="R35" s="21"/>
      <c r="S35" s="21"/>
      <c r="T35" s="21"/>
      <c r="U35" s="21"/>
      <c r="V35" s="21"/>
      <c r="W35" s="21"/>
      <c r="X35" s="112"/>
    </row>
  </sheetData>
  <sheetProtection sheet="1" formatCells="0" selectLockedCells="1"/>
  <mergeCells count="26">
    <mergeCell ref="AB6:AJ6"/>
    <mergeCell ref="P5:X5"/>
    <mergeCell ref="P1:R1"/>
    <mergeCell ref="A26:F28"/>
    <mergeCell ref="A7:X7"/>
    <mergeCell ref="S1:X1"/>
    <mergeCell ref="Q14:U14"/>
    <mergeCell ref="G24:X24"/>
    <mergeCell ref="G25:X25"/>
    <mergeCell ref="G26:X28"/>
    <mergeCell ref="L23:W23"/>
    <mergeCell ref="P2:R3"/>
    <mergeCell ref="AB5:AJ5"/>
    <mergeCell ref="A20:F21"/>
    <mergeCell ref="R29:X29"/>
    <mergeCell ref="A30:F35"/>
    <mergeCell ref="A22:F23"/>
    <mergeCell ref="A29:F29"/>
    <mergeCell ref="K29:P29"/>
    <mergeCell ref="J34:W34"/>
    <mergeCell ref="U30:W30"/>
    <mergeCell ref="U31:W31"/>
    <mergeCell ref="U32:W32"/>
    <mergeCell ref="R30:T30"/>
    <mergeCell ref="R31:T31"/>
    <mergeCell ref="R32:T32"/>
  </mergeCells>
  <phoneticPr fontId="3"/>
  <dataValidations count="4">
    <dataValidation type="list" allowBlank="1" showInputMessage="1" showErrorMessage="1" sqref="O30:O32" xr:uid="{00000000-0002-0000-0900-000000000000}">
      <formula1>"第,ver."</formula1>
    </dataValidation>
    <dataValidation type="list" allowBlank="1" showInputMessage="1" showErrorMessage="1" sqref="Q30:Q32" xr:uid="{00000000-0002-0000-0900-000001000000}">
      <formula1>"版,　"</formula1>
    </dataValidation>
    <dataValidation type="list" allowBlank="1" showInputMessage="1" showErrorMessage="1" sqref="S3" xr:uid="{A16F722B-8860-4DAA-9D7C-3F20322B95A3}">
      <formula1>"□,■"</formula1>
    </dataValidation>
    <dataValidation type="list" allowBlank="1" showInputMessage="1" showErrorMessage="1" sqref="P5:X5" xr:uid="{098705BE-397C-4341-A261-CAED71A8391F}">
      <formula1>$AB$5:$AB$6</formula1>
    </dataValidation>
  </dataValidations>
  <pageMargins left="0.78740157480314965" right="0.59055118110236227" top="0.5" bottom="0.39370078740157483" header="0.34" footer="0.51181102362204722"/>
  <pageSetup paperSize="9" orientation="portrait" horizontalDpi="400" verticalDpi="4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K65"/>
  <sheetViews>
    <sheetView zoomScaleNormal="100" workbookViewId="0">
      <pane ySplit="1" topLeftCell="A8" activePane="bottomLeft" state="frozen"/>
      <selection activeCell="AE22" sqref="AE22"/>
      <selection pane="bottomLeft" activeCell="O32" sqref="O32:Y32"/>
    </sheetView>
  </sheetViews>
  <sheetFormatPr defaultColWidth="3.625" defaultRowHeight="14.25"/>
  <cols>
    <col min="1" max="5" width="3.625" style="2" customWidth="1"/>
    <col min="6" max="6" width="2" style="2" customWidth="1"/>
    <col min="7" max="8" width="3.625" style="2" customWidth="1"/>
    <col min="9" max="9" width="2.875" style="2" customWidth="1"/>
    <col min="10" max="11" width="3.625" style="2" customWidth="1"/>
    <col min="12" max="12" width="5.5" style="2" customWidth="1"/>
    <col min="13" max="20" width="3.625" style="2" customWidth="1"/>
    <col min="21" max="21" width="2.125" style="2" customWidth="1"/>
    <col min="22" max="23" width="3.625" style="2" customWidth="1"/>
    <col min="24" max="25" width="4.625" style="2" customWidth="1"/>
    <col min="26" max="26" width="1.875" style="2" customWidth="1"/>
    <col min="27" max="16384" width="3.625" style="2"/>
  </cols>
  <sheetData>
    <row r="1" spans="1:37" ht="19.5" customHeight="1">
      <c r="A1" s="1" t="s">
        <v>538</v>
      </c>
      <c r="Q1" s="684" t="s">
        <v>69</v>
      </c>
      <c r="R1" s="685"/>
      <c r="S1" s="613"/>
      <c r="T1" s="696">
        <f>入力フォーム!C8</f>
        <v>0</v>
      </c>
      <c r="U1" s="612"/>
      <c r="V1" s="612"/>
      <c r="W1" s="612"/>
      <c r="X1" s="612"/>
      <c r="Y1" s="613"/>
    </row>
    <row r="2" spans="1:37" ht="19.5" customHeight="1">
      <c r="A2" s="32" t="s">
        <v>80</v>
      </c>
      <c r="B2" s="33"/>
      <c r="C2" s="33"/>
      <c r="D2" s="33"/>
      <c r="E2" s="33"/>
      <c r="F2" s="33"/>
      <c r="G2" s="33"/>
      <c r="H2" s="33"/>
      <c r="I2" s="33"/>
      <c r="J2" s="33"/>
      <c r="K2" s="33"/>
      <c r="L2" s="33"/>
      <c r="Q2" s="688" t="s">
        <v>70</v>
      </c>
      <c r="R2" s="689"/>
      <c r="S2" s="690"/>
      <c r="T2" s="162" t="str">
        <f>入力フォーム!C9</f>
        <v>□</v>
      </c>
      <c r="U2" s="163" t="s">
        <v>142</v>
      </c>
      <c r="W2" s="164" t="str">
        <f>入力フォーム!C10</f>
        <v>□</v>
      </c>
      <c r="X2" s="163" t="s">
        <v>141</v>
      </c>
      <c r="Y2" s="156"/>
    </row>
    <row r="3" spans="1:37" s="161" customFormat="1" ht="20.100000000000001" customHeight="1">
      <c r="A3" s="32" t="s">
        <v>83</v>
      </c>
      <c r="B3" s="160"/>
      <c r="C3" s="160"/>
      <c r="D3" s="160"/>
      <c r="E3" s="160"/>
      <c r="F3" s="160"/>
      <c r="G3" s="160"/>
      <c r="P3" s="2"/>
      <c r="Q3" s="691"/>
      <c r="R3" s="692"/>
      <c r="S3" s="693"/>
      <c r="T3" s="190" t="str">
        <f>入力フォーム!C11</f>
        <v>□</v>
      </c>
      <c r="U3" s="167" t="s">
        <v>349</v>
      </c>
      <c r="V3" s="167"/>
      <c r="W3" s="167"/>
      <c r="X3" s="168"/>
      <c r="Y3" s="169"/>
    </row>
    <row r="4" spans="1:37" ht="13.5" customHeight="1">
      <c r="A4" s="91"/>
      <c r="E4" s="33"/>
      <c r="F4" s="33"/>
      <c r="G4" s="33"/>
      <c r="H4" s="33"/>
      <c r="I4" s="33"/>
      <c r="J4" s="33"/>
      <c r="K4" s="33"/>
      <c r="L4" s="33"/>
    </row>
    <row r="5" spans="1:37" ht="14.25" customHeight="1">
      <c r="A5" s="32"/>
      <c r="Q5" s="718" t="str">
        <f>IF($O$32="審査日：西暦　　　　年　　月　　日","西暦　　　年　　月　　日",WORKDAY($O$32+1-1,1))</f>
        <v>西暦　　　年　　月　　日</v>
      </c>
      <c r="R5" s="718"/>
      <c r="S5" s="718"/>
      <c r="T5" s="718"/>
      <c r="U5" s="718"/>
      <c r="V5" s="718"/>
      <c r="W5" s="718"/>
      <c r="X5" s="718"/>
      <c r="Y5" s="718"/>
      <c r="AC5" s="91"/>
      <c r="AD5" s="91"/>
      <c r="AE5" s="91"/>
      <c r="AF5" s="91"/>
      <c r="AG5" s="91"/>
      <c r="AH5" s="91"/>
      <c r="AI5" s="91"/>
      <c r="AJ5" s="91"/>
      <c r="AK5" s="91"/>
    </row>
    <row r="6" spans="1:37" ht="17.25" customHeight="1"/>
    <row r="7" spans="1:37" ht="21" customHeight="1">
      <c r="A7" s="738" t="s">
        <v>62</v>
      </c>
      <c r="B7" s="738"/>
      <c r="C7" s="738"/>
      <c r="D7" s="738"/>
      <c r="E7" s="738"/>
      <c r="F7" s="738"/>
      <c r="G7" s="738"/>
      <c r="H7" s="738"/>
      <c r="I7" s="738"/>
      <c r="J7" s="738"/>
      <c r="K7" s="738"/>
      <c r="L7" s="738"/>
      <c r="M7" s="738"/>
      <c r="N7" s="738"/>
      <c r="O7" s="738"/>
      <c r="P7" s="738"/>
      <c r="Q7" s="738"/>
      <c r="R7" s="738"/>
      <c r="S7" s="738"/>
      <c r="T7" s="738"/>
      <c r="U7" s="738"/>
      <c r="V7" s="738"/>
      <c r="W7" s="738"/>
      <c r="X7" s="738"/>
      <c r="Y7" s="738"/>
    </row>
    <row r="8" spans="1:37" ht="17.25" customHeight="1"/>
    <row r="9" spans="1:37" ht="20.100000000000001" customHeight="1">
      <c r="A9" s="5" t="s">
        <v>49</v>
      </c>
      <c r="B9" s="5"/>
      <c r="C9" s="5"/>
      <c r="D9" s="5"/>
      <c r="E9" s="5"/>
      <c r="F9" s="5"/>
      <c r="G9" s="5"/>
      <c r="H9" s="5"/>
    </row>
    <row r="10" spans="1:37" ht="19.5" customHeight="1">
      <c r="A10" s="5" t="s">
        <v>50</v>
      </c>
      <c r="B10" s="5"/>
      <c r="C10" s="5"/>
      <c r="D10" s="5"/>
      <c r="E10" s="5"/>
      <c r="F10" s="5"/>
      <c r="G10" s="5"/>
      <c r="H10" s="5"/>
    </row>
    <row r="11" spans="1:37" ht="18" customHeight="1">
      <c r="A11" s="13"/>
      <c r="B11" s="13"/>
      <c r="O11" s="5" t="s">
        <v>61</v>
      </c>
      <c r="P11" s="5"/>
      <c r="Q11" s="5"/>
      <c r="R11" s="5"/>
      <c r="S11" s="5"/>
      <c r="T11" s="5"/>
      <c r="U11" s="5"/>
      <c r="V11" s="5"/>
      <c r="W11" s="5"/>
      <c r="X11" s="5"/>
      <c r="Y11" s="5"/>
    </row>
    <row r="12" spans="1:37" ht="18" customHeight="1">
      <c r="O12" s="5" t="s">
        <v>97</v>
      </c>
      <c r="P12" s="5"/>
      <c r="Q12" s="5"/>
      <c r="R12" s="5"/>
      <c r="S12" s="5"/>
      <c r="T12" s="5"/>
      <c r="U12" s="5"/>
      <c r="V12" s="5"/>
      <c r="W12" s="5"/>
      <c r="X12" s="5"/>
      <c r="Y12" s="5"/>
    </row>
    <row r="13" spans="1:37" ht="20.100000000000001" customHeight="1">
      <c r="O13" s="5" t="s">
        <v>51</v>
      </c>
      <c r="P13" s="5"/>
      <c r="Q13" s="5"/>
      <c r="R13" s="5"/>
      <c r="S13" s="5" t="str">
        <f>入力フォーム!C64</f>
        <v>今村　武史</v>
      </c>
      <c r="T13" s="5"/>
      <c r="U13" s="5"/>
      <c r="V13" s="5"/>
      <c r="W13" s="5"/>
      <c r="X13" s="5"/>
      <c r="Y13" s="5"/>
    </row>
    <row r="14" spans="1:37" ht="16.5" customHeight="1"/>
    <row r="15" spans="1:37" ht="16.5" customHeight="1">
      <c r="A15" s="656" t="s">
        <v>94</v>
      </c>
      <c r="B15" s="656"/>
      <c r="C15" s="656"/>
      <c r="D15" s="656"/>
      <c r="E15" s="656"/>
      <c r="F15" s="656"/>
      <c r="G15" s="656"/>
      <c r="H15" s="656"/>
      <c r="I15" s="656"/>
      <c r="J15" s="656"/>
      <c r="K15" s="656"/>
      <c r="L15" s="656"/>
      <c r="M15" s="656"/>
      <c r="N15" s="656"/>
      <c r="O15" s="656"/>
      <c r="P15" s="656"/>
      <c r="Q15" s="656"/>
      <c r="R15" s="656"/>
      <c r="S15" s="656"/>
      <c r="T15" s="656"/>
      <c r="U15" s="656"/>
      <c r="V15" s="656"/>
      <c r="W15" s="656"/>
      <c r="X15" s="656"/>
      <c r="Y15" s="656"/>
    </row>
    <row r="16" spans="1:37" ht="9" customHeight="1"/>
    <row r="17" spans="1:25" ht="16.5" customHeight="1"/>
    <row r="18" spans="1:25" ht="6.75" customHeight="1"/>
    <row r="19" spans="1:25" ht="24" customHeight="1">
      <c r="A19" s="649" t="s">
        <v>68</v>
      </c>
      <c r="B19" s="583"/>
      <c r="C19" s="583"/>
      <c r="D19" s="583"/>
      <c r="E19" s="583"/>
      <c r="F19" s="584"/>
      <c r="G19" s="345" t="str">
        <f>入力フォーム!C19</f>
        <v>□</v>
      </c>
      <c r="H19" s="14" t="s">
        <v>143</v>
      </c>
      <c r="I19" s="14"/>
      <c r="J19" s="14"/>
      <c r="K19" s="14"/>
      <c r="L19" s="341" t="str">
        <f>入力フォーム!C20</f>
        <v>□</v>
      </c>
      <c r="M19" s="14" t="s">
        <v>144</v>
      </c>
      <c r="N19" s="14"/>
      <c r="O19" s="14"/>
      <c r="P19" s="14"/>
      <c r="Q19" s="14"/>
      <c r="R19" s="341" t="str">
        <f>入力フォーム!C21</f>
        <v>□</v>
      </c>
      <c r="S19" s="14" t="s">
        <v>556</v>
      </c>
      <c r="T19" s="14"/>
      <c r="U19" s="14"/>
      <c r="V19" s="14"/>
      <c r="W19" s="14"/>
      <c r="X19" s="14"/>
      <c r="Y19" s="229"/>
    </row>
    <row r="20" spans="1:25" ht="24" customHeight="1">
      <c r="A20" s="588"/>
      <c r="B20" s="589"/>
      <c r="C20" s="589"/>
      <c r="D20" s="589"/>
      <c r="E20" s="589"/>
      <c r="F20" s="590"/>
      <c r="G20" s="346" t="str">
        <f>入力フォーム!C22</f>
        <v>□</v>
      </c>
      <c r="H20" s="8" t="s">
        <v>145</v>
      </c>
      <c r="I20" s="8"/>
      <c r="J20" s="8"/>
      <c r="K20" s="8"/>
      <c r="L20" s="344"/>
      <c r="M20" s="8"/>
      <c r="N20" s="8"/>
      <c r="O20" s="8"/>
      <c r="P20" s="17"/>
      <c r="Q20" s="8"/>
      <c r="R20" s="344"/>
      <c r="S20" s="8"/>
      <c r="T20" s="8"/>
      <c r="U20" s="8"/>
      <c r="V20" s="8"/>
      <c r="W20" s="8"/>
      <c r="X20" s="8"/>
      <c r="Y20" s="61"/>
    </row>
    <row r="21" spans="1:25" ht="24" customHeight="1">
      <c r="A21" s="6" t="s">
        <v>57</v>
      </c>
      <c r="B21" s="4"/>
      <c r="C21" s="4"/>
      <c r="D21" s="4"/>
      <c r="E21" s="4"/>
      <c r="F21" s="7"/>
      <c r="G21" s="611" t="str">
        <f>入力フォーム!C23</f>
        <v>○○○○○○</v>
      </c>
      <c r="H21" s="612"/>
      <c r="I21" s="612"/>
      <c r="J21" s="612"/>
      <c r="K21" s="612"/>
      <c r="L21" s="612"/>
      <c r="M21" s="612"/>
      <c r="N21" s="612"/>
      <c r="O21" s="612"/>
      <c r="P21" s="612"/>
      <c r="Q21" s="612"/>
      <c r="R21" s="612"/>
      <c r="S21" s="612"/>
      <c r="T21" s="612"/>
      <c r="U21" s="612"/>
      <c r="V21" s="612"/>
      <c r="W21" s="612"/>
      <c r="X21" s="612"/>
      <c r="Y21" s="613"/>
    </row>
    <row r="22" spans="1:25" ht="15.95" customHeight="1">
      <c r="A22" s="645" t="s">
        <v>85</v>
      </c>
      <c r="B22" s="739"/>
      <c r="C22" s="739"/>
      <c r="D22" s="739"/>
      <c r="E22" s="739"/>
      <c r="F22" s="740"/>
      <c r="G22" s="575" t="str">
        <f>入力フォーム!C24</f>
        <v>□□□□□□</v>
      </c>
      <c r="H22" s="617"/>
      <c r="I22" s="617"/>
      <c r="J22" s="617"/>
      <c r="K22" s="617"/>
      <c r="L22" s="617"/>
      <c r="M22" s="617"/>
      <c r="N22" s="617"/>
      <c r="O22" s="617"/>
      <c r="P22" s="617"/>
      <c r="Q22" s="617"/>
      <c r="R22" s="617"/>
      <c r="S22" s="617"/>
      <c r="T22" s="617"/>
      <c r="U22" s="617"/>
      <c r="V22" s="617"/>
      <c r="W22" s="617"/>
      <c r="X22" s="617"/>
      <c r="Y22" s="618"/>
    </row>
    <row r="23" spans="1:25" ht="15.95" customHeight="1">
      <c r="A23" s="600"/>
      <c r="B23" s="601"/>
      <c r="C23" s="601"/>
      <c r="D23" s="601"/>
      <c r="E23" s="601"/>
      <c r="F23" s="602"/>
      <c r="G23" s="719"/>
      <c r="H23" s="720"/>
      <c r="I23" s="720"/>
      <c r="J23" s="720"/>
      <c r="K23" s="720"/>
      <c r="L23" s="720"/>
      <c r="M23" s="720"/>
      <c r="N23" s="720"/>
      <c r="O23" s="720"/>
      <c r="P23" s="720"/>
      <c r="Q23" s="720"/>
      <c r="R23" s="720"/>
      <c r="S23" s="720"/>
      <c r="T23" s="720"/>
      <c r="U23" s="720"/>
      <c r="V23" s="720"/>
      <c r="W23" s="720"/>
      <c r="X23" s="720"/>
      <c r="Y23" s="721"/>
    </row>
    <row r="24" spans="1:25" ht="13.5" customHeight="1">
      <c r="A24" s="603"/>
      <c r="B24" s="604"/>
      <c r="C24" s="604"/>
      <c r="D24" s="604"/>
      <c r="E24" s="604"/>
      <c r="F24" s="605"/>
      <c r="G24" s="619"/>
      <c r="H24" s="620"/>
      <c r="I24" s="620"/>
      <c r="J24" s="620"/>
      <c r="K24" s="620"/>
      <c r="L24" s="620"/>
      <c r="M24" s="620"/>
      <c r="N24" s="620"/>
      <c r="O24" s="620"/>
      <c r="P24" s="620"/>
      <c r="Q24" s="620"/>
      <c r="R24" s="620"/>
      <c r="S24" s="620"/>
      <c r="T24" s="620"/>
      <c r="U24" s="620"/>
      <c r="V24" s="620"/>
      <c r="W24" s="620"/>
      <c r="X24" s="620"/>
      <c r="Y24" s="621"/>
    </row>
    <row r="25" spans="1:25" ht="20.100000000000001" customHeight="1">
      <c r="A25" s="645" t="s">
        <v>87</v>
      </c>
      <c r="B25" s="708"/>
      <c r="C25" s="708"/>
      <c r="D25" s="708"/>
      <c r="E25" s="708"/>
      <c r="F25" s="709"/>
      <c r="G25" s="58" t="str">
        <f>入力フォーム!C17</f>
        <v>□</v>
      </c>
      <c r="H25" s="14" t="s">
        <v>192</v>
      </c>
      <c r="I25" s="14"/>
      <c r="J25" s="14"/>
      <c r="K25" s="14"/>
      <c r="L25" s="14"/>
      <c r="M25" s="14"/>
      <c r="N25" s="14"/>
      <c r="O25" s="14"/>
      <c r="Q25" s="14"/>
      <c r="R25" s="14"/>
      <c r="S25" s="14"/>
      <c r="T25" s="14"/>
      <c r="U25" s="14"/>
      <c r="V25" s="14"/>
      <c r="W25" s="14"/>
      <c r="X25" s="14"/>
      <c r="Y25" s="50"/>
    </row>
    <row r="26" spans="1:25" ht="20.100000000000001" customHeight="1">
      <c r="A26" s="710"/>
      <c r="B26" s="711"/>
      <c r="C26" s="711"/>
      <c r="D26" s="711"/>
      <c r="E26" s="711"/>
      <c r="F26" s="712"/>
      <c r="G26" s="99" t="str">
        <f>入力フォーム!C18</f>
        <v>□</v>
      </c>
      <c r="H26" s="17" t="s">
        <v>267</v>
      </c>
      <c r="I26" s="17"/>
      <c r="J26" s="17"/>
      <c r="K26" s="23"/>
      <c r="L26" s="727" t="str">
        <f>IF(入力フォーム!C18="■",書式4!L23,"")</f>
        <v/>
      </c>
      <c r="M26" s="728"/>
      <c r="N26" s="728"/>
      <c r="O26" s="728"/>
      <c r="P26" s="728"/>
      <c r="Q26" s="728"/>
      <c r="R26" s="728"/>
      <c r="S26" s="728"/>
      <c r="T26" s="728"/>
      <c r="U26" s="728"/>
      <c r="V26" s="728"/>
      <c r="W26" s="728"/>
      <c r="X26" s="728"/>
      <c r="Y26" s="107" t="s">
        <v>44</v>
      </c>
    </row>
    <row r="27" spans="1:25" ht="20.25" customHeight="1">
      <c r="A27" s="649" t="s">
        <v>88</v>
      </c>
      <c r="B27" s="583"/>
      <c r="C27" s="583"/>
      <c r="D27" s="583"/>
      <c r="E27" s="583"/>
      <c r="F27" s="584"/>
      <c r="G27" s="53" t="str">
        <f>入力フォーム!C27</f>
        <v>□</v>
      </c>
      <c r="H27" s="1" t="s">
        <v>167</v>
      </c>
      <c r="I27" s="1"/>
      <c r="J27" s="1"/>
      <c r="K27" s="1"/>
      <c r="L27" s="1"/>
      <c r="M27" s="1" t="s">
        <v>172</v>
      </c>
      <c r="N27" s="1"/>
      <c r="O27" s="102" t="s">
        <v>261</v>
      </c>
      <c r="P27" s="54" t="str">
        <f>IF(入力フォーム!C27="■",入力フォーム!D28,"")</f>
        <v/>
      </c>
      <c r="Q27" s="103" t="s">
        <v>262</v>
      </c>
      <c r="R27" s="594" t="s">
        <v>173</v>
      </c>
      <c r="S27" s="594"/>
      <c r="T27" s="594"/>
      <c r="U27" s="594"/>
      <c r="V27" s="666" t="str">
        <f>IF(入力フォーム!C27="■",入力フォーム!F28,"")</f>
        <v/>
      </c>
      <c r="W27" s="666"/>
      <c r="X27" s="666"/>
      <c r="Y27" s="111" t="s">
        <v>44</v>
      </c>
    </row>
    <row r="28" spans="1:25" ht="20.25" customHeight="1">
      <c r="A28" s="585"/>
      <c r="B28" s="586"/>
      <c r="C28" s="586"/>
      <c r="D28" s="586"/>
      <c r="E28" s="586"/>
      <c r="F28" s="587"/>
      <c r="G28" s="53" t="str">
        <f>入力フォーム!C29</f>
        <v>□</v>
      </c>
      <c r="H28" s="1" t="s">
        <v>168</v>
      </c>
      <c r="I28" s="1"/>
      <c r="J28" s="1"/>
      <c r="K28" s="1"/>
      <c r="L28" s="1"/>
      <c r="M28" s="1" t="s">
        <v>172</v>
      </c>
      <c r="N28" s="1"/>
      <c r="O28" s="102" t="s">
        <v>261</v>
      </c>
      <c r="P28" s="54" t="str">
        <f>IF(入力フォーム!C29="■",入力フォーム!D30,"")</f>
        <v/>
      </c>
      <c r="Q28" s="103" t="s">
        <v>269</v>
      </c>
      <c r="R28" s="596" t="s">
        <v>173</v>
      </c>
      <c r="S28" s="596"/>
      <c r="T28" s="596"/>
      <c r="U28" s="596"/>
      <c r="V28" s="733" t="str">
        <f>IF(入力フォーム!C29="■",入力フォーム!F30,"")</f>
        <v/>
      </c>
      <c r="W28" s="733"/>
      <c r="X28" s="733"/>
      <c r="Y28" s="111" t="s">
        <v>44</v>
      </c>
    </row>
    <row r="29" spans="1:25" ht="20.25" customHeight="1">
      <c r="A29" s="585"/>
      <c r="B29" s="586"/>
      <c r="C29" s="586"/>
      <c r="D29" s="586"/>
      <c r="E29" s="586"/>
      <c r="F29" s="587"/>
      <c r="G29" s="53" t="str">
        <f>入力フォーム!C31</f>
        <v>□</v>
      </c>
      <c r="H29" s="1" t="s">
        <v>169</v>
      </c>
      <c r="I29" s="1"/>
      <c r="J29" s="1"/>
      <c r="K29" s="1"/>
      <c r="L29" s="1"/>
      <c r="M29" s="1" t="s">
        <v>172</v>
      </c>
      <c r="N29" s="1"/>
      <c r="O29" s="102" t="s">
        <v>324</v>
      </c>
      <c r="P29" s="54" t="str">
        <f>IF(入力フォーム!C31="■",入力フォーム!D32,"")</f>
        <v/>
      </c>
      <c r="Q29" s="103" t="s">
        <v>269</v>
      </c>
      <c r="R29" s="596" t="s">
        <v>173</v>
      </c>
      <c r="S29" s="596"/>
      <c r="T29" s="596"/>
      <c r="U29" s="596"/>
      <c r="V29" s="732" t="str">
        <f>IF(入力フォーム!C31="■",入力フォーム!F32,"")</f>
        <v/>
      </c>
      <c r="W29" s="732"/>
      <c r="X29" s="732"/>
      <c r="Y29" s="111" t="s">
        <v>44</v>
      </c>
    </row>
    <row r="30" spans="1:25" ht="20.25" customHeight="1">
      <c r="A30" s="585"/>
      <c r="B30" s="586"/>
      <c r="C30" s="586"/>
      <c r="D30" s="586"/>
      <c r="E30" s="586"/>
      <c r="F30" s="587"/>
      <c r="G30" s="53" t="str">
        <f>入力フォーム!C33</f>
        <v>□</v>
      </c>
      <c r="H30" s="1" t="s">
        <v>170</v>
      </c>
      <c r="I30" s="1"/>
      <c r="J30" s="1"/>
      <c r="K30" s="1"/>
      <c r="L30" s="1"/>
      <c r="M30" s="1"/>
      <c r="N30" s="1"/>
      <c r="O30" s="1"/>
      <c r="P30" s="1"/>
      <c r="Q30" s="1"/>
      <c r="R30" s="1"/>
      <c r="S30" s="1"/>
      <c r="T30" s="1"/>
      <c r="U30" s="1"/>
      <c r="V30" s="1"/>
      <c r="W30" s="1"/>
      <c r="X30" s="1"/>
      <c r="Y30" s="111"/>
    </row>
    <row r="31" spans="1:25" ht="20.25" customHeight="1">
      <c r="A31" s="588"/>
      <c r="B31" s="589"/>
      <c r="C31" s="589"/>
      <c r="D31" s="589"/>
      <c r="E31" s="589"/>
      <c r="F31" s="590"/>
      <c r="G31" s="83" t="str">
        <f>入力フォーム!C34</f>
        <v>□</v>
      </c>
      <c r="H31" s="743" t="s">
        <v>171</v>
      </c>
      <c r="I31" s="743"/>
      <c r="J31" s="743"/>
      <c r="K31" s="744" t="str">
        <f>IF(入力フォーム!C34="■",入力フォーム!C35,"")</f>
        <v/>
      </c>
      <c r="L31" s="744"/>
      <c r="M31" s="744"/>
      <c r="N31" s="744"/>
      <c r="O31" s="744"/>
      <c r="P31" s="744"/>
      <c r="Q31" s="744"/>
      <c r="R31" s="744"/>
      <c r="S31" s="744"/>
      <c r="T31" s="744"/>
      <c r="U31" s="744"/>
      <c r="V31" s="744"/>
      <c r="W31" s="744"/>
      <c r="X31" s="744"/>
      <c r="Y31" s="112" t="s">
        <v>44</v>
      </c>
    </row>
    <row r="32" spans="1:25" ht="21.95" customHeight="1">
      <c r="A32" s="741" t="s">
        <v>52</v>
      </c>
      <c r="B32" s="585" t="s">
        <v>53</v>
      </c>
      <c r="C32" s="586"/>
      <c r="D32" s="586"/>
      <c r="E32" s="586"/>
      <c r="F32" s="587"/>
      <c r="G32" s="3" t="str">
        <f>入力フォーム!C65</f>
        <v>■</v>
      </c>
      <c r="H32" s="5" t="s">
        <v>249</v>
      </c>
      <c r="I32" s="5"/>
      <c r="J32" s="5"/>
      <c r="K32" s="5"/>
      <c r="L32" s="5"/>
      <c r="M32" s="5"/>
      <c r="N32" s="5"/>
      <c r="O32" s="730" t="s">
        <v>98</v>
      </c>
      <c r="P32" s="730"/>
      <c r="Q32" s="730"/>
      <c r="R32" s="730"/>
      <c r="S32" s="730"/>
      <c r="T32" s="730"/>
      <c r="U32" s="730"/>
      <c r="V32" s="730"/>
      <c r="W32" s="730"/>
      <c r="X32" s="730"/>
      <c r="Y32" s="731"/>
    </row>
    <row r="33" spans="1:30" ht="21.95" customHeight="1">
      <c r="A33" s="741"/>
      <c r="B33" s="588"/>
      <c r="C33" s="589"/>
      <c r="D33" s="589"/>
      <c r="E33" s="589"/>
      <c r="F33" s="590"/>
      <c r="G33" s="3" t="str">
        <f>入力フォーム!C66</f>
        <v>□</v>
      </c>
      <c r="H33" s="5" t="s">
        <v>250</v>
      </c>
      <c r="I33" s="5"/>
      <c r="J33" s="5"/>
      <c r="K33" s="5"/>
      <c r="L33" s="5"/>
      <c r="M33" s="5"/>
      <c r="N33" s="5"/>
      <c r="O33" s="750" t="s">
        <v>440</v>
      </c>
      <c r="P33" s="751"/>
      <c r="Q33" s="751"/>
      <c r="R33" s="751"/>
      <c r="S33" s="751"/>
      <c r="T33" s="751"/>
      <c r="U33" s="751"/>
      <c r="V33" s="751"/>
      <c r="W33" s="751"/>
      <c r="X33" s="751"/>
      <c r="Y33" s="752"/>
    </row>
    <row r="34" spans="1:30" ht="21.95" customHeight="1">
      <c r="A34" s="741"/>
      <c r="B34" s="6" t="s">
        <v>54</v>
      </c>
      <c r="C34" s="4"/>
      <c r="D34" s="4"/>
      <c r="E34" s="4"/>
      <c r="F34" s="7"/>
      <c r="G34" s="114" t="str">
        <f>入力フォーム!C67</f>
        <v>□</v>
      </c>
      <c r="H34" s="60" t="s">
        <v>200</v>
      </c>
      <c r="I34" s="9"/>
      <c r="J34" s="59" t="str">
        <f>入力フォーム!C68</f>
        <v>□</v>
      </c>
      <c r="K34" s="60" t="s">
        <v>201</v>
      </c>
      <c r="L34" s="60"/>
      <c r="M34" s="9"/>
      <c r="N34" s="60"/>
      <c r="O34" s="59" t="str">
        <f>入力フォーム!C69</f>
        <v>□</v>
      </c>
      <c r="P34" s="60" t="s">
        <v>202</v>
      </c>
      <c r="Q34" s="60"/>
      <c r="R34" s="59" t="str">
        <f>入力フォーム!C70</f>
        <v>□</v>
      </c>
      <c r="S34" s="60" t="s">
        <v>203</v>
      </c>
      <c r="T34" s="60"/>
      <c r="U34" s="60"/>
      <c r="V34" s="9"/>
      <c r="W34" s="9"/>
      <c r="X34" s="59" t="str">
        <f>入力フォーム!C71</f>
        <v>□</v>
      </c>
      <c r="Y34" s="10" t="s">
        <v>204</v>
      </c>
      <c r="Z34" s="3"/>
      <c r="AA34" s="3"/>
      <c r="AB34" s="8"/>
    </row>
    <row r="35" spans="1:30" ht="18" customHeight="1">
      <c r="A35" s="741"/>
      <c r="B35" s="734" t="s">
        <v>75</v>
      </c>
      <c r="C35" s="735"/>
      <c r="D35" s="735"/>
      <c r="E35" s="735"/>
      <c r="F35" s="735"/>
      <c r="G35" s="746"/>
      <c r="H35" s="675"/>
      <c r="I35" s="675"/>
      <c r="J35" s="675"/>
      <c r="K35" s="675"/>
      <c r="L35" s="675"/>
      <c r="M35" s="675"/>
      <c r="N35" s="675"/>
      <c r="O35" s="675"/>
      <c r="P35" s="675"/>
      <c r="Q35" s="675"/>
      <c r="R35" s="675"/>
      <c r="S35" s="675"/>
      <c r="T35" s="675"/>
      <c r="U35" s="675"/>
      <c r="V35" s="675"/>
      <c r="W35" s="675"/>
      <c r="X35" s="675"/>
      <c r="Y35" s="676"/>
    </row>
    <row r="36" spans="1:30" ht="18" customHeight="1">
      <c r="A36" s="742"/>
      <c r="B36" s="736"/>
      <c r="C36" s="737"/>
      <c r="D36" s="737"/>
      <c r="E36" s="737"/>
      <c r="F36" s="737"/>
      <c r="G36" s="680"/>
      <c r="H36" s="681"/>
      <c r="I36" s="681"/>
      <c r="J36" s="681"/>
      <c r="K36" s="681"/>
      <c r="L36" s="681"/>
      <c r="M36" s="681"/>
      <c r="N36" s="681"/>
      <c r="O36" s="681"/>
      <c r="P36" s="681"/>
      <c r="Q36" s="681"/>
      <c r="R36" s="681"/>
      <c r="S36" s="681"/>
      <c r="T36" s="681"/>
      <c r="U36" s="681"/>
      <c r="V36" s="681"/>
      <c r="W36" s="681"/>
      <c r="X36" s="681"/>
      <c r="Y36" s="682"/>
    </row>
    <row r="37" spans="1:30" ht="18" customHeight="1">
      <c r="A37" s="572" t="s">
        <v>84</v>
      </c>
      <c r="B37" s="583"/>
      <c r="C37" s="583"/>
      <c r="D37" s="583"/>
      <c r="E37" s="583"/>
      <c r="F37" s="584"/>
      <c r="G37" s="747"/>
      <c r="H37" s="675"/>
      <c r="I37" s="675"/>
      <c r="J37" s="675"/>
      <c r="K37" s="675"/>
      <c r="L37" s="675"/>
      <c r="M37" s="675"/>
      <c r="N37" s="675"/>
      <c r="O37" s="675"/>
      <c r="P37" s="675"/>
      <c r="Q37" s="675"/>
      <c r="R37" s="675"/>
      <c r="S37" s="675"/>
      <c r="T37" s="675"/>
      <c r="U37" s="675"/>
      <c r="V37" s="675"/>
      <c r="W37" s="675"/>
      <c r="X37" s="675"/>
      <c r="Y37" s="676"/>
    </row>
    <row r="38" spans="1:30" ht="18" customHeight="1">
      <c r="A38" s="588"/>
      <c r="B38" s="589"/>
      <c r="C38" s="589"/>
      <c r="D38" s="589"/>
      <c r="E38" s="589"/>
      <c r="F38" s="590"/>
      <c r="G38" s="680"/>
      <c r="H38" s="681"/>
      <c r="I38" s="681"/>
      <c r="J38" s="681"/>
      <c r="K38" s="681"/>
      <c r="L38" s="681"/>
      <c r="M38" s="681"/>
      <c r="N38" s="681"/>
      <c r="O38" s="681"/>
      <c r="P38" s="681"/>
      <c r="Q38" s="681"/>
      <c r="R38" s="681"/>
      <c r="S38" s="681"/>
      <c r="T38" s="681"/>
      <c r="U38" s="681"/>
      <c r="V38" s="681"/>
      <c r="W38" s="681"/>
      <c r="X38" s="681"/>
      <c r="Y38" s="682"/>
    </row>
    <row r="39" spans="1:30" ht="16.5" customHeight="1">
      <c r="A39" s="5"/>
      <c r="B39" s="5"/>
      <c r="C39" s="5"/>
      <c r="D39" s="5"/>
      <c r="E39" s="5"/>
      <c r="F39" s="5"/>
      <c r="G39" s="1"/>
      <c r="H39" s="1"/>
      <c r="I39" s="1"/>
      <c r="J39" s="1"/>
      <c r="K39" s="1"/>
      <c r="L39" s="1"/>
      <c r="M39" s="1"/>
      <c r="N39" s="1"/>
      <c r="O39" s="1"/>
      <c r="P39" s="1"/>
      <c r="Q39" s="1"/>
      <c r="R39" s="1"/>
      <c r="S39" s="1"/>
      <c r="T39" s="1"/>
      <c r="U39" s="1"/>
      <c r="V39" s="1"/>
      <c r="W39" s="1"/>
      <c r="X39" s="1"/>
      <c r="Y39" s="1"/>
    </row>
    <row r="40" spans="1:30" ht="22.5" customHeight="1">
      <c r="A40" s="8"/>
      <c r="R40" s="753" t="str">
        <f>Q5</f>
        <v>西暦　　　年　　月　　日</v>
      </c>
      <c r="S40" s="754"/>
      <c r="T40" s="754"/>
      <c r="U40" s="754"/>
      <c r="V40" s="754"/>
      <c r="W40" s="754"/>
      <c r="X40" s="754"/>
      <c r="Y40" s="754"/>
    </row>
    <row r="41" spans="1:30" ht="21.95" customHeight="1">
      <c r="A41" s="749" t="s">
        <v>1</v>
      </c>
      <c r="B41" s="749"/>
      <c r="C41" s="749"/>
      <c r="D41" s="749"/>
      <c r="E41" s="749"/>
      <c r="F41" s="749"/>
      <c r="G41" s="749"/>
      <c r="H41" s="8" t="s">
        <v>72</v>
      </c>
      <c r="I41" s="8"/>
      <c r="J41" s="8"/>
      <c r="K41" s="748" t="str">
        <f>入力フォーム!C13</f>
        <v>株式会社○○○○○○○</v>
      </c>
      <c r="L41" s="748"/>
      <c r="M41" s="748"/>
      <c r="N41" s="748"/>
      <c r="O41" s="748"/>
      <c r="P41" s="748"/>
      <c r="Q41" s="748"/>
      <c r="R41" s="748"/>
      <c r="S41" s="748"/>
      <c r="T41" s="748"/>
      <c r="U41" s="748"/>
      <c r="V41" s="748"/>
      <c r="W41" s="748"/>
      <c r="X41" s="748"/>
    </row>
    <row r="42" spans="1:30" ht="21.95" customHeight="1">
      <c r="A42" s="749" t="s">
        <v>2</v>
      </c>
      <c r="B42" s="749"/>
      <c r="C42" s="749"/>
      <c r="D42" s="749"/>
      <c r="E42" s="749"/>
      <c r="F42" s="749"/>
      <c r="G42" s="749"/>
      <c r="H42" s="8" t="s">
        <v>76</v>
      </c>
      <c r="I42" s="8"/>
      <c r="J42" s="8"/>
      <c r="K42" s="748" t="str">
        <f>入力フォーム!C16</f>
        <v>△△　△△</v>
      </c>
      <c r="L42" s="748"/>
      <c r="M42" s="748"/>
      <c r="N42" s="748"/>
      <c r="O42" s="748"/>
      <c r="P42" s="748"/>
      <c r="Q42" s="748"/>
      <c r="R42" s="748"/>
      <c r="S42" s="748"/>
      <c r="T42" s="748"/>
    </row>
    <row r="43" spans="1:30" ht="9" customHeight="1">
      <c r="B43" s="35"/>
      <c r="C43" s="35"/>
      <c r="D43" s="35"/>
      <c r="E43" s="35"/>
      <c r="F43" s="35"/>
      <c r="G43" s="8"/>
      <c r="H43" s="8"/>
      <c r="I43" s="8"/>
      <c r="J43" s="8"/>
      <c r="K43" s="11"/>
      <c r="L43" s="11"/>
      <c r="O43" s="11"/>
    </row>
    <row r="44" spans="1:30" ht="20.100000000000001" customHeight="1">
      <c r="B44" s="11" t="s">
        <v>59</v>
      </c>
    </row>
    <row r="45" spans="1:30">
      <c r="B45" s="11" t="s">
        <v>86</v>
      </c>
    </row>
    <row r="46" spans="1:30">
      <c r="C46" s="11"/>
    </row>
    <row r="47" spans="1:30">
      <c r="J47" s="5" t="s">
        <v>60</v>
      </c>
      <c r="N47" s="12"/>
      <c r="O47" s="11"/>
      <c r="P47" s="11"/>
      <c r="Q47" s="11"/>
      <c r="R47" s="11"/>
      <c r="S47" s="745" t="str">
        <f>入力フォーム!C63</f>
        <v>武中　篤</v>
      </c>
      <c r="T47" s="610"/>
      <c r="U47" s="610"/>
      <c r="V47" s="610"/>
      <c r="W47" s="610"/>
      <c r="Y47" s="11"/>
      <c r="Z47" s="11"/>
      <c r="AA47" s="11"/>
      <c r="AB47" s="11"/>
      <c r="AD47" s="11"/>
    </row>
    <row r="53" spans="1:12" hidden="1">
      <c r="A53" s="628" t="s">
        <v>98</v>
      </c>
      <c r="B53" s="628"/>
      <c r="C53" s="628"/>
      <c r="D53" s="628"/>
      <c r="E53" s="628"/>
      <c r="F53" s="628"/>
      <c r="G53" s="628"/>
      <c r="H53" s="628"/>
      <c r="I53" s="628"/>
      <c r="J53" s="628"/>
      <c r="K53" s="628"/>
    </row>
    <row r="54" spans="1:12" hidden="1">
      <c r="A54" s="729">
        <v>43945</v>
      </c>
      <c r="B54" s="729"/>
      <c r="C54" s="729"/>
      <c r="D54" s="729"/>
      <c r="E54" s="729"/>
      <c r="F54" s="729"/>
      <c r="G54" s="729"/>
      <c r="H54" s="729"/>
      <c r="I54" s="729"/>
      <c r="J54" s="729"/>
      <c r="K54" s="729"/>
      <c r="L54" s="265">
        <f t="shared" ref="L54:L65" si="0">A54</f>
        <v>43945</v>
      </c>
    </row>
    <row r="55" spans="1:12" hidden="1">
      <c r="A55" s="729">
        <v>43973</v>
      </c>
      <c r="B55" s="729"/>
      <c r="C55" s="729"/>
      <c r="D55" s="729"/>
      <c r="E55" s="729"/>
      <c r="F55" s="729"/>
      <c r="G55" s="729"/>
      <c r="H55" s="729"/>
      <c r="I55" s="729"/>
      <c r="J55" s="729"/>
      <c r="K55" s="729"/>
      <c r="L55" s="265">
        <f t="shared" si="0"/>
        <v>43973</v>
      </c>
    </row>
    <row r="56" spans="1:12" hidden="1">
      <c r="A56" s="729">
        <v>44008</v>
      </c>
      <c r="B56" s="729"/>
      <c r="C56" s="729"/>
      <c r="D56" s="729"/>
      <c r="E56" s="729"/>
      <c r="F56" s="729"/>
      <c r="G56" s="729"/>
      <c r="H56" s="729"/>
      <c r="I56" s="729"/>
      <c r="J56" s="729"/>
      <c r="K56" s="729"/>
      <c r="L56" s="265">
        <f t="shared" si="0"/>
        <v>44008</v>
      </c>
    </row>
    <row r="57" spans="1:12" hidden="1">
      <c r="A57" s="729">
        <v>44040</v>
      </c>
      <c r="B57" s="729"/>
      <c r="C57" s="729"/>
      <c r="D57" s="729"/>
      <c r="E57" s="729"/>
      <c r="F57" s="729"/>
      <c r="G57" s="729"/>
      <c r="H57" s="729"/>
      <c r="I57" s="729"/>
      <c r="J57" s="729"/>
      <c r="K57" s="729"/>
      <c r="L57" s="265">
        <f t="shared" si="0"/>
        <v>44040</v>
      </c>
    </row>
    <row r="58" spans="1:12" hidden="1">
      <c r="A58" s="729">
        <v>44071</v>
      </c>
      <c r="B58" s="729"/>
      <c r="C58" s="729"/>
      <c r="D58" s="729"/>
      <c r="E58" s="729"/>
      <c r="F58" s="729"/>
      <c r="G58" s="729"/>
      <c r="H58" s="729"/>
      <c r="I58" s="729"/>
      <c r="J58" s="729"/>
      <c r="K58" s="729"/>
      <c r="L58" s="265">
        <f t="shared" si="0"/>
        <v>44071</v>
      </c>
    </row>
    <row r="59" spans="1:12" hidden="1">
      <c r="A59" s="729">
        <v>44099</v>
      </c>
      <c r="B59" s="729"/>
      <c r="C59" s="729"/>
      <c r="D59" s="729"/>
      <c r="E59" s="729"/>
      <c r="F59" s="729"/>
      <c r="G59" s="729"/>
      <c r="H59" s="729"/>
      <c r="I59" s="729"/>
      <c r="J59" s="729"/>
      <c r="K59" s="729"/>
      <c r="L59" s="265">
        <f t="shared" si="0"/>
        <v>44099</v>
      </c>
    </row>
    <row r="60" spans="1:12" hidden="1">
      <c r="A60" s="729">
        <v>44127</v>
      </c>
      <c r="B60" s="729"/>
      <c r="C60" s="729"/>
      <c r="D60" s="729"/>
      <c r="E60" s="729"/>
      <c r="F60" s="729"/>
      <c r="G60" s="729"/>
      <c r="H60" s="729"/>
      <c r="I60" s="729"/>
      <c r="J60" s="729"/>
      <c r="K60" s="729"/>
      <c r="L60" s="265">
        <f t="shared" si="0"/>
        <v>44127</v>
      </c>
    </row>
    <row r="61" spans="1:12" hidden="1">
      <c r="A61" s="729">
        <v>44162</v>
      </c>
      <c r="B61" s="729"/>
      <c r="C61" s="729"/>
      <c r="D61" s="729"/>
      <c r="E61" s="729"/>
      <c r="F61" s="729"/>
      <c r="G61" s="729"/>
      <c r="H61" s="729"/>
      <c r="I61" s="729"/>
      <c r="J61" s="729"/>
      <c r="K61" s="729"/>
      <c r="L61" s="265">
        <f t="shared" si="0"/>
        <v>44162</v>
      </c>
    </row>
    <row r="62" spans="1:12" hidden="1">
      <c r="A62" s="729">
        <v>44187</v>
      </c>
      <c r="B62" s="729"/>
      <c r="C62" s="729"/>
      <c r="D62" s="729"/>
      <c r="E62" s="729"/>
      <c r="F62" s="729"/>
      <c r="G62" s="729"/>
      <c r="H62" s="729"/>
      <c r="I62" s="729"/>
      <c r="J62" s="729"/>
      <c r="K62" s="729"/>
      <c r="L62" s="265">
        <f t="shared" si="0"/>
        <v>44187</v>
      </c>
    </row>
    <row r="63" spans="1:12" hidden="1">
      <c r="A63" s="729">
        <v>44221</v>
      </c>
      <c r="B63" s="729"/>
      <c r="C63" s="729"/>
      <c r="D63" s="729"/>
      <c r="E63" s="729"/>
      <c r="F63" s="729"/>
      <c r="G63" s="729"/>
      <c r="H63" s="729"/>
      <c r="I63" s="729"/>
      <c r="J63" s="729"/>
      <c r="K63" s="729"/>
      <c r="L63" s="265">
        <f t="shared" si="0"/>
        <v>44221</v>
      </c>
    </row>
    <row r="64" spans="1:12" hidden="1">
      <c r="A64" s="729">
        <v>44246</v>
      </c>
      <c r="B64" s="729"/>
      <c r="C64" s="729"/>
      <c r="D64" s="729"/>
      <c r="E64" s="729"/>
      <c r="F64" s="729"/>
      <c r="G64" s="729"/>
      <c r="H64" s="729"/>
      <c r="I64" s="729"/>
      <c r="J64" s="729"/>
      <c r="K64" s="729"/>
      <c r="L64" s="265">
        <f t="shared" si="0"/>
        <v>44246</v>
      </c>
    </row>
    <row r="65" spans="1:12" hidden="1">
      <c r="A65" s="729">
        <v>44281</v>
      </c>
      <c r="B65" s="729"/>
      <c r="C65" s="729"/>
      <c r="D65" s="729"/>
      <c r="E65" s="729"/>
      <c r="F65" s="729"/>
      <c r="G65" s="729"/>
      <c r="H65" s="729"/>
      <c r="I65" s="729"/>
      <c r="J65" s="729"/>
      <c r="K65" s="729"/>
      <c r="L65" s="265">
        <f t="shared" si="0"/>
        <v>44281</v>
      </c>
    </row>
  </sheetData>
  <sheetProtection sheet="1" formatCells="0" selectLockedCells="1"/>
  <mergeCells count="48">
    <mergeCell ref="A19:F20"/>
    <mergeCell ref="A53:K53"/>
    <mergeCell ref="H31:J31"/>
    <mergeCell ref="K31:X31"/>
    <mergeCell ref="S47:W47"/>
    <mergeCell ref="G35:Y36"/>
    <mergeCell ref="G37:Y38"/>
    <mergeCell ref="K42:T42"/>
    <mergeCell ref="K41:X41"/>
    <mergeCell ref="A41:G41"/>
    <mergeCell ref="A42:G42"/>
    <mergeCell ref="O33:Y33"/>
    <mergeCell ref="R40:Y40"/>
    <mergeCell ref="T1:Y1"/>
    <mergeCell ref="A37:F38"/>
    <mergeCell ref="B35:F36"/>
    <mergeCell ref="A7:Y7"/>
    <mergeCell ref="A22:F24"/>
    <mergeCell ref="A15:Y15"/>
    <mergeCell ref="Q1:S1"/>
    <mergeCell ref="B32:F33"/>
    <mergeCell ref="A32:A36"/>
    <mergeCell ref="A25:F26"/>
    <mergeCell ref="A27:F31"/>
    <mergeCell ref="G21:Y21"/>
    <mergeCell ref="Q2:S3"/>
    <mergeCell ref="R28:U28"/>
    <mergeCell ref="G22:Y24"/>
    <mergeCell ref="R27:U27"/>
    <mergeCell ref="Q5:Y5"/>
    <mergeCell ref="O32:Y32"/>
    <mergeCell ref="L26:X26"/>
    <mergeCell ref="R29:U29"/>
    <mergeCell ref="V29:X29"/>
    <mergeCell ref="V27:X27"/>
    <mergeCell ref="V28:X28"/>
    <mergeCell ref="A54:K54"/>
    <mergeCell ref="A55:K55"/>
    <mergeCell ref="A56:K56"/>
    <mergeCell ref="A57:K57"/>
    <mergeCell ref="A58:K58"/>
    <mergeCell ref="A64:K64"/>
    <mergeCell ref="A65:K65"/>
    <mergeCell ref="A59:K59"/>
    <mergeCell ref="A60:K60"/>
    <mergeCell ref="A61:K61"/>
    <mergeCell ref="A62:K62"/>
    <mergeCell ref="A63:K63"/>
  </mergeCells>
  <phoneticPr fontId="3"/>
  <dataValidations count="5">
    <dataValidation type="list" allowBlank="1" showInputMessage="1" showErrorMessage="1" sqref="O27:O29" xr:uid="{00000000-0002-0000-0400-000000000000}">
      <formula1>"第,ver."</formula1>
    </dataValidation>
    <dataValidation type="list" allowBlank="1" showInputMessage="1" showErrorMessage="1" sqref="Q27:Q29" xr:uid="{00000000-0002-0000-0400-000001000000}">
      <formula1>"版,　"</formula1>
    </dataValidation>
    <dataValidation type="list" allowBlank="1" showInputMessage="1" showErrorMessage="1" sqref="G34 T3" xr:uid="{00000000-0002-0000-0400-000002000000}">
      <formula1>"□,■"</formula1>
    </dataValidation>
    <dataValidation type="list" allowBlank="1" showInputMessage="1" sqref="O33:Y33" xr:uid="{B633085B-93D6-4145-961E-4A2F63E3805E}">
      <formula1>$A$53</formula1>
    </dataValidation>
    <dataValidation type="list" allowBlank="1" showInputMessage="1" sqref="O32:Y32" xr:uid="{075224FB-1954-4781-9447-653D7D8CCF29}">
      <formula1>$A$53:$A$65</formula1>
    </dataValidation>
  </dataValidations>
  <pageMargins left="0.78740157480314965" right="0.19685039370078741" top="0.43307086614173229" bottom="0.39370078740157483" header="0.27559055118110237" footer="0.51181102362204722"/>
  <pageSetup paperSize="9" fitToWidth="0" fitToHeight="0" orientation="portrait" verticalDpi="400"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L36"/>
  <sheetViews>
    <sheetView zoomScaleNormal="100" workbookViewId="0">
      <pane ySplit="1" topLeftCell="A2" activePane="bottomLeft" state="frozen"/>
      <selection pane="bottomLeft" activeCell="A11" sqref="A11"/>
    </sheetView>
  </sheetViews>
  <sheetFormatPr defaultColWidth="3.625" defaultRowHeight="18" customHeight="1"/>
  <cols>
    <col min="1" max="23" width="3.625" style="118"/>
    <col min="24" max="24" width="5" style="118" customWidth="1"/>
    <col min="25" max="16384" width="3.625" style="118"/>
  </cols>
  <sheetData>
    <row r="1" spans="1:24" ht="19.5" customHeight="1">
      <c r="A1" s="117" t="s">
        <v>92</v>
      </c>
      <c r="Q1" s="770" t="s">
        <v>69</v>
      </c>
      <c r="R1" s="771"/>
      <c r="S1" s="772">
        <f>入力フォーム!C8</f>
        <v>0</v>
      </c>
      <c r="T1" s="773"/>
      <c r="U1" s="773"/>
      <c r="V1" s="774"/>
      <c r="W1" s="774"/>
      <c r="X1" s="775"/>
    </row>
    <row r="2" spans="1:24" ht="19.5" customHeight="1">
      <c r="A2" s="117" t="s">
        <v>544</v>
      </c>
      <c r="B2" s="327"/>
      <c r="C2" s="327"/>
      <c r="D2" s="327"/>
      <c r="E2" s="328"/>
      <c r="F2" s="331"/>
      <c r="G2" s="330"/>
      <c r="H2" s="161"/>
      <c r="I2" s="327"/>
      <c r="Q2" s="792" t="s">
        <v>70</v>
      </c>
      <c r="R2" s="793"/>
      <c r="S2" s="191" t="str">
        <f>入力フォーム!C9</f>
        <v>□</v>
      </c>
      <c r="T2" s="192" t="s">
        <v>142</v>
      </c>
      <c r="U2" s="192"/>
      <c r="V2" s="193" t="str">
        <f>入力フォーム!C10</f>
        <v>□</v>
      </c>
      <c r="W2" s="192" t="s">
        <v>141</v>
      </c>
      <c r="X2" s="218"/>
    </row>
    <row r="3" spans="1:24" s="161" customFormat="1" ht="20.100000000000001" customHeight="1">
      <c r="A3" s="339"/>
      <c r="B3" s="327"/>
      <c r="C3" s="327"/>
      <c r="D3" s="327"/>
      <c r="E3" s="328"/>
      <c r="F3" s="329"/>
      <c r="G3" s="330"/>
      <c r="I3" s="327"/>
      <c r="J3" s="327"/>
      <c r="K3" s="327"/>
      <c r="P3" s="2"/>
      <c r="Q3" s="794"/>
      <c r="R3" s="795"/>
      <c r="S3" s="219" t="str">
        <f>入力フォーム!C11</f>
        <v>□</v>
      </c>
      <c r="T3" s="220" t="s">
        <v>349</v>
      </c>
      <c r="U3" s="167"/>
      <c r="V3" s="167"/>
      <c r="W3" s="168"/>
      <c r="X3" s="169"/>
    </row>
    <row r="4" spans="1:24" ht="27" customHeight="1">
      <c r="A4" s="326"/>
    </row>
    <row r="5" spans="1:24" ht="24" customHeight="1">
      <c r="A5" s="784" t="s">
        <v>46</v>
      </c>
      <c r="B5" s="784"/>
      <c r="C5" s="784"/>
      <c r="D5" s="784"/>
      <c r="E5" s="784"/>
      <c r="F5" s="784"/>
      <c r="G5" s="784"/>
      <c r="H5" s="784"/>
      <c r="I5" s="784"/>
      <c r="J5" s="784"/>
      <c r="K5" s="784"/>
      <c r="L5" s="784"/>
      <c r="M5" s="784"/>
      <c r="N5" s="784"/>
      <c r="O5" s="784"/>
      <c r="P5" s="784"/>
      <c r="Q5" s="784"/>
      <c r="R5" s="784"/>
      <c r="S5" s="784"/>
      <c r="T5" s="784"/>
      <c r="U5" s="784"/>
      <c r="V5" s="784"/>
      <c r="W5" s="784"/>
      <c r="X5" s="784"/>
    </row>
    <row r="6" spans="1:24" ht="27" customHeight="1">
      <c r="A6" s="119"/>
      <c r="B6" s="119"/>
      <c r="C6" s="119"/>
      <c r="D6" s="119"/>
      <c r="E6" s="119"/>
      <c r="F6" s="119"/>
      <c r="G6" s="119"/>
      <c r="H6" s="119"/>
      <c r="I6" s="119"/>
      <c r="J6" s="119"/>
      <c r="K6" s="119"/>
      <c r="L6" s="119"/>
      <c r="M6" s="119"/>
      <c r="N6" s="119"/>
      <c r="O6" s="119"/>
      <c r="P6" s="119"/>
      <c r="Q6" s="119"/>
      <c r="R6" s="119"/>
      <c r="S6" s="119"/>
      <c r="T6" s="119"/>
      <c r="U6" s="119"/>
      <c r="V6" s="119"/>
      <c r="W6" s="119"/>
      <c r="X6" s="119"/>
    </row>
    <row r="7" spans="1:24" ht="21.75" customHeight="1">
      <c r="A7" s="791" t="s">
        <v>564</v>
      </c>
      <c r="B7" s="791"/>
      <c r="C7" s="791"/>
      <c r="D7" s="791"/>
      <c r="E7" s="791"/>
      <c r="F7" s="791"/>
      <c r="G7" s="791"/>
      <c r="H7" s="791"/>
      <c r="I7" s="791"/>
      <c r="J7" s="791"/>
      <c r="K7" s="791"/>
      <c r="L7" s="791"/>
      <c r="M7" s="791"/>
      <c r="N7" s="791"/>
      <c r="O7" s="791"/>
      <c r="P7" s="791"/>
      <c r="Q7" s="791"/>
      <c r="R7" s="791"/>
      <c r="S7" s="791"/>
      <c r="T7" s="791"/>
      <c r="U7" s="791"/>
      <c r="V7" s="791"/>
      <c r="W7" s="791"/>
      <c r="X7" s="791"/>
    </row>
    <row r="8" spans="1:24" ht="19.5" customHeight="1">
      <c r="A8" s="791"/>
      <c r="B8" s="791"/>
      <c r="C8" s="791"/>
      <c r="D8" s="791"/>
      <c r="E8" s="791"/>
      <c r="F8" s="791"/>
      <c r="G8" s="791"/>
      <c r="H8" s="791"/>
      <c r="I8" s="791"/>
      <c r="J8" s="791"/>
      <c r="K8" s="791"/>
      <c r="L8" s="791"/>
      <c r="M8" s="791"/>
      <c r="N8" s="791"/>
      <c r="O8" s="791"/>
      <c r="P8" s="791"/>
      <c r="Q8" s="791"/>
      <c r="R8" s="791"/>
      <c r="S8" s="791"/>
      <c r="T8" s="791"/>
      <c r="U8" s="791"/>
      <c r="V8" s="791"/>
      <c r="W8" s="791"/>
      <c r="X8" s="791"/>
    </row>
    <row r="9" spans="1:24" ht="19.5" customHeight="1">
      <c r="A9" s="791"/>
      <c r="B9" s="791"/>
      <c r="C9" s="791"/>
      <c r="D9" s="791"/>
      <c r="E9" s="791"/>
      <c r="F9" s="791"/>
      <c r="G9" s="791"/>
      <c r="H9" s="791"/>
      <c r="I9" s="791"/>
      <c r="J9" s="791"/>
      <c r="K9" s="791"/>
      <c r="L9" s="791"/>
      <c r="M9" s="791"/>
      <c r="N9" s="791"/>
      <c r="O9" s="791"/>
      <c r="P9" s="791"/>
      <c r="Q9" s="791"/>
      <c r="R9" s="791"/>
      <c r="S9" s="791"/>
      <c r="T9" s="791"/>
      <c r="U9" s="791"/>
      <c r="V9" s="791"/>
      <c r="W9" s="791"/>
      <c r="X9" s="791"/>
    </row>
    <row r="10" spans="1:24" ht="19.5" customHeight="1">
      <c r="A10" s="791"/>
      <c r="B10" s="791"/>
      <c r="C10" s="791"/>
      <c r="D10" s="791"/>
      <c r="E10" s="791"/>
      <c r="F10" s="791"/>
      <c r="G10" s="791"/>
      <c r="H10" s="791"/>
      <c r="I10" s="791"/>
      <c r="J10" s="791"/>
      <c r="K10" s="791"/>
      <c r="L10" s="791"/>
      <c r="M10" s="791"/>
      <c r="N10" s="791"/>
      <c r="O10" s="791"/>
      <c r="P10" s="791"/>
      <c r="Q10" s="791"/>
      <c r="R10" s="791"/>
      <c r="S10" s="791"/>
      <c r="T10" s="791"/>
      <c r="U10" s="791"/>
      <c r="V10" s="791"/>
      <c r="W10" s="791"/>
      <c r="X10" s="791"/>
    </row>
    <row r="12" spans="1:24" ht="18" customHeight="1">
      <c r="L12" s="118" t="s">
        <v>74</v>
      </c>
    </row>
    <row r="14" spans="1:24" ht="15" customHeight="1">
      <c r="A14" s="761" t="s">
        <v>47</v>
      </c>
      <c r="B14" s="762"/>
      <c r="C14" s="762"/>
      <c r="D14" s="762"/>
      <c r="E14" s="762"/>
      <c r="F14" s="763"/>
      <c r="G14" s="761" t="str">
        <f>入力フォーム!C24</f>
        <v>□□□□□□</v>
      </c>
      <c r="H14" s="776"/>
      <c r="I14" s="776"/>
      <c r="J14" s="776"/>
      <c r="K14" s="776"/>
      <c r="L14" s="776"/>
      <c r="M14" s="776"/>
      <c r="N14" s="776"/>
      <c r="O14" s="776"/>
      <c r="P14" s="776"/>
      <c r="Q14" s="776"/>
      <c r="R14" s="776"/>
      <c r="S14" s="776"/>
      <c r="T14" s="776"/>
      <c r="U14" s="776"/>
      <c r="V14" s="776"/>
      <c r="W14" s="776"/>
      <c r="X14" s="777"/>
    </row>
    <row r="15" spans="1:24" ht="15" customHeight="1">
      <c r="A15" s="764"/>
      <c r="B15" s="765"/>
      <c r="C15" s="765"/>
      <c r="D15" s="765"/>
      <c r="E15" s="765"/>
      <c r="F15" s="766"/>
      <c r="G15" s="778"/>
      <c r="H15" s="779"/>
      <c r="I15" s="779"/>
      <c r="J15" s="779"/>
      <c r="K15" s="779"/>
      <c r="L15" s="779"/>
      <c r="M15" s="779"/>
      <c r="N15" s="779"/>
      <c r="O15" s="779"/>
      <c r="P15" s="779"/>
      <c r="Q15" s="779"/>
      <c r="R15" s="779"/>
      <c r="S15" s="779"/>
      <c r="T15" s="779"/>
      <c r="U15" s="779"/>
      <c r="V15" s="779"/>
      <c r="W15" s="779"/>
      <c r="X15" s="780"/>
    </row>
    <row r="16" spans="1:24" ht="15" customHeight="1">
      <c r="A16" s="767"/>
      <c r="B16" s="768"/>
      <c r="C16" s="768"/>
      <c r="D16" s="768"/>
      <c r="E16" s="768"/>
      <c r="F16" s="769"/>
      <c r="G16" s="781"/>
      <c r="H16" s="782"/>
      <c r="I16" s="782"/>
      <c r="J16" s="782"/>
      <c r="K16" s="782"/>
      <c r="L16" s="782"/>
      <c r="M16" s="782"/>
      <c r="N16" s="782"/>
      <c r="O16" s="782"/>
      <c r="P16" s="782"/>
      <c r="Q16" s="782"/>
      <c r="R16" s="782"/>
      <c r="S16" s="782"/>
      <c r="T16" s="782"/>
      <c r="U16" s="782"/>
      <c r="V16" s="782"/>
      <c r="W16" s="782"/>
      <c r="X16" s="783"/>
    </row>
    <row r="17" spans="1:38" ht="20.100000000000001" customHeight="1">
      <c r="A17" s="785" t="s">
        <v>34</v>
      </c>
      <c r="B17" s="788" t="s">
        <v>35</v>
      </c>
      <c r="C17" s="788"/>
      <c r="D17" s="788"/>
      <c r="E17" s="788"/>
      <c r="F17" s="789"/>
      <c r="G17" s="790" t="s">
        <v>29</v>
      </c>
      <c r="H17" s="788"/>
      <c r="I17" s="788"/>
      <c r="J17" s="788"/>
      <c r="K17" s="788"/>
      <c r="L17" s="788"/>
      <c r="M17" s="788"/>
      <c r="N17" s="788"/>
      <c r="O17" s="789"/>
      <c r="P17" s="790" t="s">
        <v>30</v>
      </c>
      <c r="Q17" s="788"/>
      <c r="R17" s="788"/>
      <c r="S17" s="788"/>
      <c r="T17" s="788"/>
      <c r="U17" s="788"/>
      <c r="V17" s="788"/>
      <c r="W17" s="788"/>
      <c r="X17" s="789"/>
      <c r="AD17" s="755" t="s">
        <v>549</v>
      </c>
      <c r="AE17" s="756"/>
      <c r="AF17" s="756"/>
      <c r="AG17" s="756"/>
      <c r="AI17" s="755" t="s">
        <v>550</v>
      </c>
      <c r="AJ17" s="756"/>
      <c r="AK17" s="756"/>
      <c r="AL17" s="756"/>
    </row>
    <row r="18" spans="1:38" ht="20.100000000000001" customHeight="1">
      <c r="A18" s="786"/>
      <c r="B18" s="120"/>
      <c r="C18" s="121"/>
      <c r="D18" s="121"/>
      <c r="E18" s="121"/>
      <c r="F18" s="122"/>
      <c r="G18" s="120"/>
      <c r="H18" s="121"/>
      <c r="I18" s="121"/>
      <c r="J18" s="121"/>
      <c r="K18" s="121"/>
      <c r="L18" s="121"/>
      <c r="M18" s="121"/>
      <c r="N18" s="121"/>
      <c r="O18" s="122"/>
      <c r="P18" s="121"/>
      <c r="Q18" s="121"/>
      <c r="R18" s="121"/>
      <c r="S18" s="121"/>
      <c r="T18" s="121"/>
      <c r="U18" s="121"/>
      <c r="V18" s="121"/>
      <c r="W18" s="121"/>
      <c r="X18" s="122"/>
      <c r="AD18" s="757">
        <f>入力フォーム!C26</f>
        <v>0</v>
      </c>
      <c r="AE18" s="758"/>
      <c r="AF18" s="758"/>
      <c r="AG18" s="758"/>
      <c r="AI18" s="757" t="str">
        <f>IF(入力フォーム!C55="□","",入力フォーム!E55)</f>
        <v/>
      </c>
      <c r="AJ18" s="758"/>
      <c r="AK18" s="758"/>
      <c r="AL18" s="758"/>
    </row>
    <row r="19" spans="1:38" ht="20.100000000000001" customHeight="1">
      <c r="A19" s="786"/>
      <c r="B19" s="123"/>
      <c r="C19" s="124"/>
      <c r="D19" s="124"/>
      <c r="E19" s="124"/>
      <c r="F19" s="125"/>
      <c r="G19" s="123"/>
      <c r="H19" s="124"/>
      <c r="I19" s="124"/>
      <c r="J19" s="124"/>
      <c r="K19" s="124"/>
      <c r="L19" s="124"/>
      <c r="M19" s="124"/>
      <c r="N19" s="124"/>
      <c r="O19" s="125"/>
      <c r="P19" s="124"/>
      <c r="Q19" s="124"/>
      <c r="R19" s="124"/>
      <c r="S19" s="124"/>
      <c r="T19" s="124"/>
      <c r="U19" s="124"/>
      <c r="V19" s="124"/>
      <c r="W19" s="124"/>
      <c r="X19" s="125"/>
    </row>
    <row r="20" spans="1:38" ht="20.100000000000001" customHeight="1">
      <c r="A20" s="786"/>
      <c r="B20" s="123"/>
      <c r="C20" s="124"/>
      <c r="D20" s="124"/>
      <c r="E20" s="124"/>
      <c r="F20" s="125"/>
      <c r="G20" s="123"/>
      <c r="H20" s="124"/>
      <c r="I20" s="124"/>
      <c r="J20" s="124"/>
      <c r="K20" s="124"/>
      <c r="L20" s="124"/>
      <c r="M20" s="124"/>
      <c r="N20" s="124"/>
      <c r="O20" s="125"/>
      <c r="P20" s="124"/>
      <c r="Q20" s="124"/>
      <c r="R20" s="124"/>
      <c r="S20" s="124"/>
      <c r="T20" s="124"/>
      <c r="U20" s="124"/>
      <c r="V20" s="124"/>
      <c r="W20" s="124"/>
      <c r="X20" s="125"/>
    </row>
    <row r="21" spans="1:38" ht="20.100000000000001" customHeight="1">
      <c r="A21" s="786"/>
      <c r="B21" s="123"/>
      <c r="C21" s="124"/>
      <c r="D21" s="124"/>
      <c r="E21" s="124"/>
      <c r="F21" s="125"/>
      <c r="G21" s="123"/>
      <c r="H21" s="124"/>
      <c r="I21" s="124"/>
      <c r="J21" s="124"/>
      <c r="K21" s="124"/>
      <c r="L21" s="124"/>
      <c r="M21" s="124"/>
      <c r="N21" s="124"/>
      <c r="O21" s="125"/>
      <c r="P21" s="124"/>
      <c r="Q21" s="124"/>
      <c r="R21" s="124"/>
      <c r="S21" s="124"/>
      <c r="T21" s="124"/>
      <c r="U21" s="124"/>
      <c r="V21" s="124"/>
      <c r="W21" s="124"/>
      <c r="X21" s="125"/>
    </row>
    <row r="22" spans="1:38" ht="20.100000000000001" customHeight="1">
      <c r="A22" s="786"/>
      <c r="B22" s="123"/>
      <c r="C22" s="124"/>
      <c r="D22" s="124"/>
      <c r="E22" s="124"/>
      <c r="F22" s="125"/>
      <c r="G22" s="123"/>
      <c r="H22" s="124"/>
      <c r="I22" s="124"/>
      <c r="J22" s="124"/>
      <c r="K22" s="124"/>
      <c r="L22" s="124"/>
      <c r="M22" s="124"/>
      <c r="N22" s="124"/>
      <c r="O22" s="125"/>
      <c r="P22" s="124"/>
      <c r="Q22" s="124"/>
      <c r="R22" s="124"/>
      <c r="S22" s="124"/>
      <c r="T22" s="124"/>
      <c r="U22" s="124"/>
      <c r="V22" s="124"/>
      <c r="W22" s="124"/>
      <c r="X22" s="125"/>
    </row>
    <row r="23" spans="1:38" ht="20.100000000000001" customHeight="1">
      <c r="A23" s="787"/>
      <c r="B23" s="144"/>
      <c r="C23" s="145"/>
      <c r="D23" s="145"/>
      <c r="E23" s="145"/>
      <c r="F23" s="146"/>
      <c r="G23" s="144"/>
      <c r="H23" s="145"/>
      <c r="I23" s="145"/>
      <c r="J23" s="145"/>
      <c r="K23" s="145"/>
      <c r="L23" s="145"/>
      <c r="M23" s="145"/>
      <c r="N23" s="145"/>
      <c r="O23" s="146"/>
      <c r="P23" s="145"/>
      <c r="Q23" s="145"/>
      <c r="R23" s="145"/>
      <c r="S23" s="145"/>
      <c r="T23" s="145"/>
      <c r="U23" s="145"/>
      <c r="V23" s="145"/>
      <c r="W23" s="145"/>
      <c r="X23" s="146"/>
    </row>
    <row r="24" spans="1:38" ht="10.5" customHeight="1"/>
    <row r="25" spans="1:38" s="138" customFormat="1" ht="21" customHeight="1">
      <c r="A25" s="138" t="s">
        <v>340</v>
      </c>
    </row>
    <row r="26" spans="1:38" s="138" customFormat="1" ht="18" customHeight="1"/>
    <row r="27" spans="1:38" s="138" customFormat="1" ht="24" customHeight="1">
      <c r="B27" s="138" t="s">
        <v>441</v>
      </c>
    </row>
    <row r="28" spans="1:38" s="138" customFormat="1" ht="14.25" customHeight="1"/>
    <row r="29" spans="1:38" s="138" customFormat="1" ht="19.5" customHeight="1">
      <c r="K29" s="116" t="s">
        <v>36</v>
      </c>
      <c r="L29" s="116"/>
      <c r="M29" s="138" t="s">
        <v>31</v>
      </c>
      <c r="N29" s="116"/>
      <c r="O29" s="116"/>
      <c r="P29" s="116"/>
      <c r="Q29" s="116"/>
      <c r="R29" s="116"/>
      <c r="S29" s="116"/>
      <c r="T29" s="116"/>
      <c r="U29" s="116"/>
      <c r="V29" s="116"/>
      <c r="W29" s="116"/>
      <c r="X29" s="116"/>
    </row>
    <row r="30" spans="1:38" s="138" customFormat="1" ht="19.5" customHeight="1">
      <c r="K30" s="116"/>
      <c r="L30" s="116"/>
      <c r="M30" s="138" t="s">
        <v>32</v>
      </c>
      <c r="N30" s="116"/>
      <c r="O30" s="116"/>
      <c r="P30" s="116"/>
      <c r="Q30" s="116"/>
      <c r="R30" s="116"/>
      <c r="S30" s="116"/>
      <c r="T30" s="116"/>
      <c r="U30" s="116"/>
      <c r="V30" s="116"/>
      <c r="W30" s="116"/>
      <c r="X30" s="116"/>
    </row>
    <row r="31" spans="1:38" s="138" customFormat="1" ht="19.5" customHeight="1">
      <c r="K31" s="116"/>
      <c r="L31" s="116"/>
      <c r="M31" s="138" t="s">
        <v>33</v>
      </c>
      <c r="N31" s="116"/>
      <c r="O31" s="116" t="s">
        <v>341</v>
      </c>
      <c r="P31" s="116"/>
      <c r="Q31" s="116"/>
      <c r="R31" s="116"/>
      <c r="S31" s="116"/>
      <c r="T31" s="116"/>
      <c r="U31" s="116"/>
      <c r="V31" s="138" t="s">
        <v>73</v>
      </c>
      <c r="W31" s="116"/>
      <c r="X31" s="116"/>
    </row>
    <row r="32" spans="1:38" s="138" customFormat="1" ht="19.5" customHeight="1">
      <c r="K32" s="116"/>
      <c r="L32" s="116"/>
      <c r="M32" s="116"/>
      <c r="N32" s="116"/>
      <c r="O32" s="116"/>
      <c r="P32" s="116"/>
      <c r="Q32" s="116"/>
      <c r="R32" s="116"/>
      <c r="S32" s="116"/>
      <c r="T32" s="116"/>
      <c r="U32" s="116"/>
      <c r="V32" s="116"/>
      <c r="W32" s="116"/>
      <c r="X32" s="116"/>
    </row>
    <row r="33" spans="11:24" s="138" customFormat="1" ht="19.5" customHeight="1">
      <c r="K33" s="116" t="s">
        <v>37</v>
      </c>
      <c r="L33" s="116"/>
      <c r="M33" s="759" t="str">
        <f>入力フォーム!C77</f>
        <v>東京都○○○区○○○１－２－３</v>
      </c>
      <c r="N33" s="759"/>
      <c r="O33" s="759"/>
      <c r="P33" s="759"/>
      <c r="Q33" s="759"/>
      <c r="R33" s="759"/>
      <c r="S33" s="759"/>
      <c r="T33" s="759"/>
      <c r="U33" s="759"/>
      <c r="V33" s="759"/>
      <c r="W33" s="759"/>
      <c r="X33" s="759"/>
    </row>
    <row r="34" spans="11:24" s="138" customFormat="1" ht="19.5" customHeight="1">
      <c r="K34" s="116"/>
      <c r="L34" s="116"/>
      <c r="M34" s="759" t="str">
        <f>入力フォーム!C78</f>
        <v>株式会社○○○○○○○</v>
      </c>
      <c r="N34" s="759"/>
      <c r="O34" s="759"/>
      <c r="P34" s="759"/>
      <c r="Q34" s="759"/>
      <c r="R34" s="759"/>
      <c r="S34" s="759"/>
      <c r="T34" s="759"/>
      <c r="U34" s="759"/>
      <c r="V34" s="759"/>
      <c r="W34" s="759"/>
      <c r="X34" s="759"/>
    </row>
    <row r="35" spans="11:24" s="138" customFormat="1" ht="19.5" customHeight="1">
      <c r="K35" s="116"/>
      <c r="L35" s="116"/>
      <c r="M35" s="760" t="str">
        <f>入力フォーム!C79</f>
        <v>代表取締役社長　△△　△△</v>
      </c>
      <c r="N35" s="759"/>
      <c r="O35" s="759"/>
      <c r="P35" s="759"/>
      <c r="Q35" s="759"/>
      <c r="R35" s="759"/>
      <c r="S35" s="759"/>
      <c r="T35" s="759"/>
      <c r="U35" s="759"/>
      <c r="V35" s="138" t="s">
        <v>73</v>
      </c>
    </row>
    <row r="36" spans="11:24" s="138" customFormat="1" ht="19.5" customHeight="1">
      <c r="M36" s="147"/>
      <c r="N36" s="147"/>
      <c r="O36" s="147"/>
      <c r="P36" s="147"/>
      <c r="Q36" s="147"/>
      <c r="R36" s="147"/>
      <c r="S36" s="147"/>
      <c r="T36" s="147"/>
    </row>
  </sheetData>
  <sheetProtection sheet="1" formatCells="0"/>
  <mergeCells count="18">
    <mergeCell ref="M35:U35"/>
    <mergeCell ref="A14:F16"/>
    <mergeCell ref="Q1:R1"/>
    <mergeCell ref="S1:X1"/>
    <mergeCell ref="G14:X16"/>
    <mergeCell ref="M33:X33"/>
    <mergeCell ref="A5:X5"/>
    <mergeCell ref="A17:A23"/>
    <mergeCell ref="B17:F17"/>
    <mergeCell ref="G17:O17"/>
    <mergeCell ref="P17:X17"/>
    <mergeCell ref="A7:X10"/>
    <mergeCell ref="Q2:R3"/>
    <mergeCell ref="AI17:AL17"/>
    <mergeCell ref="AI18:AL18"/>
    <mergeCell ref="AD17:AG17"/>
    <mergeCell ref="AD18:AG18"/>
    <mergeCell ref="M34:X34"/>
  </mergeCells>
  <phoneticPr fontId="3"/>
  <dataValidations count="1">
    <dataValidation type="list" allowBlank="1" showInputMessage="1" showErrorMessage="1" sqref="S3" xr:uid="{684D6ED6-636B-4E85-86D9-7EBD0C6A1A96}">
      <formula1>"□,■"</formula1>
    </dataValidation>
  </dataValidations>
  <printOptions horizontalCentered="1"/>
  <pageMargins left="0.39370078740157483" right="0.39370078740157483" top="0.78740157480314965" bottom="0.59055118110236227" header="0.51181102362204722" footer="0.51181102362204722"/>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tint="0.499984740745262"/>
  </sheetPr>
  <dimension ref="A1:AG41"/>
  <sheetViews>
    <sheetView zoomScaleNormal="100" workbookViewId="0">
      <selection activeCell="A7" sqref="A7:X10"/>
    </sheetView>
  </sheetViews>
  <sheetFormatPr defaultColWidth="3.625" defaultRowHeight="18" customHeight="1"/>
  <cols>
    <col min="1" max="24" width="3.625" style="118"/>
    <col min="25" max="25" width="1.375" style="118" customWidth="1"/>
    <col min="26" max="16384" width="3.625" style="118"/>
  </cols>
  <sheetData>
    <row r="1" spans="1:24" ht="19.5" customHeight="1">
      <c r="A1" s="117" t="s">
        <v>91</v>
      </c>
      <c r="P1" s="770" t="s">
        <v>69</v>
      </c>
      <c r="Q1" s="798"/>
      <c r="R1" s="799"/>
      <c r="S1" s="800">
        <f>入力フォーム!C8</f>
        <v>0</v>
      </c>
      <c r="T1" s="801"/>
      <c r="U1" s="801"/>
      <c r="V1" s="801"/>
      <c r="W1" s="801"/>
      <c r="X1" s="799"/>
    </row>
    <row r="2" spans="1:24" ht="19.5" customHeight="1">
      <c r="A2" s="117" t="s">
        <v>45</v>
      </c>
      <c r="P2" s="792" t="s">
        <v>70</v>
      </c>
      <c r="Q2" s="802"/>
      <c r="R2" s="793"/>
      <c r="S2" s="191" t="str">
        <f>入力フォーム!C9</f>
        <v>□</v>
      </c>
      <c r="T2" s="192" t="s">
        <v>142</v>
      </c>
      <c r="V2" s="193" t="str">
        <f>入力フォーム!C10</f>
        <v>□</v>
      </c>
      <c r="W2" s="192" t="s">
        <v>141</v>
      </c>
      <c r="X2" s="194"/>
    </row>
    <row r="3" spans="1:24" s="161" customFormat="1" ht="20.100000000000001" customHeight="1">
      <c r="A3" s="159"/>
      <c r="B3" s="160"/>
      <c r="C3" s="160"/>
      <c r="D3" s="160"/>
      <c r="E3" s="160"/>
      <c r="F3" s="160"/>
      <c r="G3" s="160"/>
      <c r="P3" s="794"/>
      <c r="Q3" s="803"/>
      <c r="R3" s="795"/>
      <c r="S3" s="190" t="str">
        <f>入力フォーム!C11</f>
        <v>□</v>
      </c>
      <c r="T3" s="167" t="s">
        <v>349</v>
      </c>
      <c r="U3" s="167"/>
      <c r="V3" s="167"/>
      <c r="W3" s="168"/>
      <c r="X3" s="169"/>
    </row>
    <row r="4" spans="1:24" ht="21" customHeight="1"/>
    <row r="5" spans="1:24" ht="24" customHeight="1">
      <c r="A5" s="784" t="s">
        <v>46</v>
      </c>
      <c r="B5" s="784"/>
      <c r="C5" s="784"/>
      <c r="D5" s="784"/>
      <c r="E5" s="784"/>
      <c r="F5" s="784"/>
      <c r="G5" s="784"/>
      <c r="H5" s="784"/>
      <c r="I5" s="784"/>
      <c r="J5" s="784"/>
      <c r="K5" s="784"/>
      <c r="L5" s="784"/>
      <c r="M5" s="784"/>
      <c r="N5" s="784"/>
      <c r="O5" s="784"/>
      <c r="P5" s="784"/>
      <c r="Q5" s="784"/>
      <c r="R5" s="784"/>
      <c r="S5" s="784"/>
      <c r="T5" s="784"/>
      <c r="U5" s="784"/>
      <c r="V5" s="784"/>
      <c r="W5" s="784"/>
      <c r="X5" s="784"/>
    </row>
    <row r="6" spans="1:24" ht="10.5" customHeight="1">
      <c r="A6" s="119"/>
      <c r="B6" s="119"/>
      <c r="C6" s="119"/>
      <c r="D6" s="119"/>
      <c r="E6" s="119"/>
      <c r="F6" s="119"/>
      <c r="G6" s="119"/>
      <c r="H6" s="119"/>
      <c r="I6" s="119"/>
      <c r="J6" s="119"/>
      <c r="K6" s="119"/>
      <c r="L6" s="119"/>
      <c r="M6" s="119"/>
      <c r="N6" s="119"/>
      <c r="O6" s="119"/>
      <c r="P6" s="119"/>
      <c r="Q6" s="119"/>
      <c r="R6" s="119"/>
      <c r="S6" s="119"/>
      <c r="T6" s="119"/>
      <c r="U6" s="119"/>
      <c r="V6" s="119"/>
      <c r="W6" s="119"/>
      <c r="X6" s="119"/>
    </row>
    <row r="7" spans="1:24" ht="21.75" customHeight="1">
      <c r="A7" s="791" t="s">
        <v>343</v>
      </c>
      <c r="B7" s="791"/>
      <c r="C7" s="791"/>
      <c r="D7" s="791"/>
      <c r="E7" s="791"/>
      <c r="F7" s="791"/>
      <c r="G7" s="791"/>
      <c r="H7" s="791"/>
      <c r="I7" s="791"/>
      <c r="J7" s="791"/>
      <c r="K7" s="791"/>
      <c r="L7" s="791"/>
      <c r="M7" s="791"/>
      <c r="N7" s="791"/>
      <c r="O7" s="791"/>
      <c r="P7" s="791"/>
      <c r="Q7" s="791"/>
      <c r="R7" s="791"/>
      <c r="S7" s="791"/>
      <c r="T7" s="791"/>
      <c r="U7" s="791"/>
      <c r="V7" s="791"/>
      <c r="W7" s="791"/>
      <c r="X7" s="791"/>
    </row>
    <row r="8" spans="1:24" ht="17.45" customHeight="1">
      <c r="A8" s="791"/>
      <c r="B8" s="791"/>
      <c r="C8" s="791"/>
      <c r="D8" s="791"/>
      <c r="E8" s="791"/>
      <c r="F8" s="791"/>
      <c r="G8" s="791"/>
      <c r="H8" s="791"/>
      <c r="I8" s="791"/>
      <c r="J8" s="791"/>
      <c r="K8" s="791"/>
      <c r="L8" s="791"/>
      <c r="M8" s="791"/>
      <c r="N8" s="791"/>
      <c r="O8" s="791"/>
      <c r="P8" s="791"/>
      <c r="Q8" s="791"/>
      <c r="R8" s="791"/>
      <c r="S8" s="791"/>
      <c r="T8" s="791"/>
      <c r="U8" s="791"/>
      <c r="V8" s="791"/>
      <c r="W8" s="791"/>
      <c r="X8" s="791"/>
    </row>
    <row r="9" spans="1:24" ht="17.45" customHeight="1">
      <c r="A9" s="791"/>
      <c r="B9" s="791"/>
      <c r="C9" s="791"/>
      <c r="D9" s="791"/>
      <c r="E9" s="791"/>
      <c r="F9" s="791"/>
      <c r="G9" s="791"/>
      <c r="H9" s="791"/>
      <c r="I9" s="791"/>
      <c r="J9" s="791"/>
      <c r="K9" s="791"/>
      <c r="L9" s="791"/>
      <c r="M9" s="791"/>
      <c r="N9" s="791"/>
      <c r="O9" s="791"/>
      <c r="P9" s="791"/>
      <c r="Q9" s="791"/>
      <c r="R9" s="791"/>
      <c r="S9" s="791"/>
      <c r="T9" s="791"/>
      <c r="U9" s="791"/>
      <c r="V9" s="791"/>
      <c r="W9" s="791"/>
      <c r="X9" s="791"/>
    </row>
    <row r="10" spans="1:24" ht="17.45" customHeight="1">
      <c r="A10" s="791"/>
      <c r="B10" s="791"/>
      <c r="C10" s="791"/>
      <c r="D10" s="791"/>
      <c r="E10" s="791"/>
      <c r="F10" s="791"/>
      <c r="G10" s="791"/>
      <c r="H10" s="791"/>
      <c r="I10" s="791"/>
      <c r="J10" s="791"/>
      <c r="K10" s="791"/>
      <c r="L10" s="791"/>
      <c r="M10" s="791"/>
      <c r="N10" s="791"/>
      <c r="O10" s="791"/>
      <c r="P10" s="791"/>
      <c r="Q10" s="791"/>
      <c r="R10" s="791"/>
      <c r="S10" s="791"/>
      <c r="T10" s="791"/>
      <c r="U10" s="791"/>
      <c r="V10" s="791"/>
      <c r="W10" s="791"/>
      <c r="X10" s="791"/>
    </row>
    <row r="11" spans="1:24" ht="5.25" customHeight="1"/>
    <row r="12" spans="1:24" ht="18" customHeight="1">
      <c r="L12" s="118" t="s">
        <v>74</v>
      </c>
    </row>
    <row r="13" spans="1:24" ht="13.5" customHeight="1"/>
    <row r="14" spans="1:24" ht="15" customHeight="1">
      <c r="A14" s="761" t="s">
        <v>47</v>
      </c>
      <c r="B14" s="762"/>
      <c r="C14" s="762"/>
      <c r="D14" s="762"/>
      <c r="E14" s="762"/>
      <c r="F14" s="763"/>
      <c r="G14" s="761" t="str">
        <f>入力フォーム!C24</f>
        <v>□□□□□□</v>
      </c>
      <c r="H14" s="776"/>
      <c r="I14" s="776"/>
      <c r="J14" s="776"/>
      <c r="K14" s="776"/>
      <c r="L14" s="776"/>
      <c r="M14" s="776"/>
      <c r="N14" s="776"/>
      <c r="O14" s="776"/>
      <c r="P14" s="776"/>
      <c r="Q14" s="776"/>
      <c r="R14" s="776"/>
      <c r="S14" s="776"/>
      <c r="T14" s="776"/>
      <c r="U14" s="776"/>
      <c r="V14" s="776"/>
      <c r="W14" s="776"/>
      <c r="X14" s="777"/>
    </row>
    <row r="15" spans="1:24" ht="15" customHeight="1">
      <c r="A15" s="764"/>
      <c r="B15" s="765"/>
      <c r="C15" s="765"/>
      <c r="D15" s="765"/>
      <c r="E15" s="765"/>
      <c r="F15" s="766"/>
      <c r="G15" s="778"/>
      <c r="H15" s="779"/>
      <c r="I15" s="779"/>
      <c r="J15" s="779"/>
      <c r="K15" s="779"/>
      <c r="L15" s="779"/>
      <c r="M15" s="779"/>
      <c r="N15" s="779"/>
      <c r="O15" s="779"/>
      <c r="P15" s="779"/>
      <c r="Q15" s="779"/>
      <c r="R15" s="779"/>
      <c r="S15" s="779"/>
      <c r="T15" s="779"/>
      <c r="U15" s="779"/>
      <c r="V15" s="779"/>
      <c r="W15" s="779"/>
      <c r="X15" s="780"/>
    </row>
    <row r="16" spans="1:24" ht="15" customHeight="1">
      <c r="A16" s="767"/>
      <c r="B16" s="768"/>
      <c r="C16" s="768"/>
      <c r="D16" s="768"/>
      <c r="E16" s="768"/>
      <c r="F16" s="769"/>
      <c r="G16" s="781"/>
      <c r="H16" s="782"/>
      <c r="I16" s="782"/>
      <c r="J16" s="782"/>
      <c r="K16" s="782"/>
      <c r="L16" s="782"/>
      <c r="M16" s="782"/>
      <c r="N16" s="782"/>
      <c r="O16" s="782"/>
      <c r="P16" s="782"/>
      <c r="Q16" s="782"/>
      <c r="R16" s="782"/>
      <c r="S16" s="782"/>
      <c r="T16" s="782"/>
      <c r="U16" s="782"/>
      <c r="V16" s="782"/>
      <c r="W16" s="782"/>
      <c r="X16" s="783"/>
    </row>
    <row r="17" spans="1:33" ht="20.100000000000001" customHeight="1">
      <c r="A17" s="785" t="s">
        <v>34</v>
      </c>
      <c r="B17" s="788" t="s">
        <v>35</v>
      </c>
      <c r="C17" s="788"/>
      <c r="D17" s="788"/>
      <c r="E17" s="788"/>
      <c r="F17" s="789"/>
      <c r="G17" s="790" t="s">
        <v>29</v>
      </c>
      <c r="H17" s="788"/>
      <c r="I17" s="788"/>
      <c r="J17" s="788"/>
      <c r="K17" s="788"/>
      <c r="L17" s="788"/>
      <c r="M17" s="788"/>
      <c r="N17" s="788"/>
      <c r="O17" s="789"/>
      <c r="P17" s="790" t="s">
        <v>30</v>
      </c>
      <c r="Q17" s="788"/>
      <c r="R17" s="788"/>
      <c r="S17" s="788"/>
      <c r="T17" s="788"/>
      <c r="U17" s="788"/>
      <c r="V17" s="788"/>
      <c r="W17" s="788"/>
      <c r="X17" s="789"/>
      <c r="AD17" s="758" t="s">
        <v>323</v>
      </c>
      <c r="AE17" s="758"/>
      <c r="AF17" s="758"/>
      <c r="AG17" s="758"/>
    </row>
    <row r="18" spans="1:33" ht="19.5" customHeight="1">
      <c r="A18" s="786"/>
      <c r="B18" s="120"/>
      <c r="C18" s="121"/>
      <c r="D18" s="121"/>
      <c r="E18" s="121"/>
      <c r="F18" s="122"/>
      <c r="G18" s="120"/>
      <c r="H18" s="121"/>
      <c r="I18" s="121"/>
      <c r="J18" s="121"/>
      <c r="K18" s="121"/>
      <c r="L18" s="121"/>
      <c r="M18" s="121"/>
      <c r="N18" s="121"/>
      <c r="O18" s="122"/>
      <c r="P18" s="121"/>
      <c r="Q18" s="121"/>
      <c r="R18" s="121"/>
      <c r="S18" s="121"/>
      <c r="T18" s="121"/>
      <c r="U18" s="121"/>
      <c r="V18" s="121"/>
      <c r="W18" s="121"/>
      <c r="X18" s="122"/>
      <c r="AD18" s="757">
        <f>入力フォーム!C26</f>
        <v>0</v>
      </c>
      <c r="AE18" s="758"/>
      <c r="AF18" s="758"/>
      <c r="AG18" s="758"/>
    </row>
    <row r="19" spans="1:33" ht="19.5" customHeight="1">
      <c r="A19" s="786"/>
      <c r="B19" s="123"/>
      <c r="C19" s="124"/>
      <c r="D19" s="124"/>
      <c r="E19" s="124"/>
      <c r="F19" s="125"/>
      <c r="G19" s="123"/>
      <c r="H19" s="124"/>
      <c r="I19" s="124"/>
      <c r="J19" s="124"/>
      <c r="K19" s="124"/>
      <c r="L19" s="124"/>
      <c r="M19" s="124"/>
      <c r="N19" s="124"/>
      <c r="O19" s="125"/>
      <c r="P19" s="124"/>
      <c r="Q19" s="124"/>
      <c r="R19" s="124"/>
      <c r="S19" s="124"/>
      <c r="T19" s="124"/>
      <c r="U19" s="124"/>
      <c r="V19" s="124"/>
      <c r="W19" s="124"/>
      <c r="X19" s="125"/>
    </row>
    <row r="20" spans="1:33" ht="19.5" customHeight="1">
      <c r="A20" s="786"/>
      <c r="B20" s="123"/>
      <c r="C20" s="124"/>
      <c r="D20" s="124"/>
      <c r="E20" s="124"/>
      <c r="F20" s="125"/>
      <c r="G20" s="123"/>
      <c r="H20" s="124"/>
      <c r="I20" s="124"/>
      <c r="J20" s="124"/>
      <c r="K20" s="124"/>
      <c r="L20" s="124"/>
      <c r="M20" s="124"/>
      <c r="N20" s="124"/>
      <c r="O20" s="125"/>
      <c r="P20" s="124"/>
      <c r="Q20" s="124"/>
      <c r="R20" s="124"/>
      <c r="S20" s="124"/>
      <c r="T20" s="124"/>
      <c r="U20" s="124"/>
      <c r="V20" s="124"/>
      <c r="W20" s="124"/>
      <c r="X20" s="125"/>
    </row>
    <row r="21" spans="1:33" ht="19.5" customHeight="1">
      <c r="A21" s="786"/>
      <c r="B21" s="126"/>
      <c r="C21" s="127"/>
      <c r="D21" s="127"/>
      <c r="E21" s="127"/>
      <c r="F21" s="128"/>
      <c r="G21" s="129"/>
      <c r="H21" s="130"/>
      <c r="I21" s="130"/>
      <c r="J21" s="130"/>
      <c r="K21" s="130"/>
      <c r="L21" s="130"/>
      <c r="M21" s="130"/>
      <c r="N21" s="130"/>
      <c r="O21" s="131"/>
      <c r="P21" s="129"/>
      <c r="Q21" s="130"/>
      <c r="R21" s="130"/>
      <c r="S21" s="130"/>
      <c r="T21" s="130"/>
      <c r="U21" s="130"/>
      <c r="V21" s="130"/>
      <c r="W21" s="130"/>
      <c r="X21" s="131"/>
    </row>
    <row r="22" spans="1:33" ht="19.5" customHeight="1">
      <c r="A22" s="786"/>
      <c r="B22" s="126"/>
      <c r="C22" s="127"/>
      <c r="D22" s="127"/>
      <c r="E22" s="127"/>
      <c r="F22" s="128"/>
      <c r="G22" s="129"/>
      <c r="H22" s="130"/>
      <c r="I22" s="130"/>
      <c r="J22" s="130"/>
      <c r="K22" s="130"/>
      <c r="L22" s="130"/>
      <c r="M22" s="130"/>
      <c r="N22" s="130"/>
      <c r="O22" s="131"/>
      <c r="P22" s="129"/>
      <c r="Q22" s="130"/>
      <c r="R22" s="130"/>
      <c r="S22" s="130"/>
      <c r="T22" s="130"/>
      <c r="U22" s="130"/>
      <c r="V22" s="130"/>
      <c r="W22" s="130"/>
      <c r="X22" s="131"/>
    </row>
    <row r="23" spans="1:33" s="138" customFormat="1" ht="19.5" customHeight="1">
      <c r="A23" s="786"/>
      <c r="B23" s="132"/>
      <c r="C23" s="133"/>
      <c r="D23" s="133"/>
      <c r="E23" s="133"/>
      <c r="F23" s="134"/>
      <c r="G23" s="135"/>
      <c r="H23" s="136"/>
      <c r="I23" s="136"/>
      <c r="J23" s="136"/>
      <c r="K23" s="136"/>
      <c r="L23" s="136"/>
      <c r="M23" s="136"/>
      <c r="N23" s="136"/>
      <c r="O23" s="137"/>
      <c r="P23" s="135"/>
      <c r="Q23" s="136"/>
      <c r="R23" s="136"/>
      <c r="S23" s="136"/>
      <c r="T23" s="136"/>
      <c r="U23" s="136"/>
      <c r="V23" s="136"/>
      <c r="W23" s="136"/>
      <c r="X23" s="137"/>
    </row>
    <row r="24" spans="1:33" s="138" customFormat="1" ht="12.75" customHeight="1">
      <c r="A24" s="139"/>
    </row>
    <row r="25" spans="1:33" s="140" customFormat="1" ht="16.5" customHeight="1">
      <c r="A25" s="138" t="s">
        <v>234</v>
      </c>
      <c r="B25" s="138"/>
      <c r="C25" s="138"/>
      <c r="D25" s="138"/>
      <c r="E25" s="138"/>
      <c r="F25" s="138"/>
      <c r="H25" s="796">
        <f>'書式2(副作用・感染症)'!O28</f>
        <v>0</v>
      </c>
      <c r="I25" s="797"/>
      <c r="J25" s="797"/>
      <c r="K25" s="138" t="s">
        <v>232</v>
      </c>
      <c r="L25" s="138"/>
      <c r="M25" s="138"/>
      <c r="N25" s="138"/>
      <c r="O25" s="138"/>
      <c r="P25" s="138"/>
      <c r="Q25" s="138"/>
      <c r="R25" s="138"/>
      <c r="T25" s="796">
        <f>'書式2(副作用・感染症)'!O31</f>
        <v>0</v>
      </c>
      <c r="U25" s="797"/>
      <c r="V25" s="138" t="s">
        <v>214</v>
      </c>
      <c r="W25" s="138"/>
      <c r="X25" s="138"/>
    </row>
    <row r="26" spans="1:33" s="138" customFormat="1" ht="16.5" customHeight="1">
      <c r="A26" s="138" t="s">
        <v>345</v>
      </c>
      <c r="N26" s="141"/>
      <c r="O26" s="141"/>
      <c r="P26" s="141"/>
      <c r="Q26" s="141"/>
      <c r="R26" s="141"/>
    </row>
    <row r="27" spans="1:33" s="138" customFormat="1" ht="16.5" customHeight="1">
      <c r="A27" s="138" t="s">
        <v>346</v>
      </c>
      <c r="B27" s="142"/>
      <c r="C27" s="142"/>
      <c r="D27" s="142"/>
      <c r="E27" s="142"/>
      <c r="F27" s="142"/>
      <c r="G27" s="142"/>
      <c r="H27" s="142"/>
      <c r="I27" s="142"/>
      <c r="J27" s="142"/>
      <c r="K27" s="142"/>
      <c r="L27" s="142"/>
      <c r="M27" s="142"/>
      <c r="N27" s="142"/>
      <c r="O27" s="142"/>
      <c r="P27" s="142"/>
      <c r="Q27" s="142"/>
      <c r="R27" s="142"/>
      <c r="S27" s="142"/>
      <c r="T27" s="142"/>
      <c r="U27" s="142"/>
      <c r="V27" s="142"/>
      <c r="W27" s="142"/>
      <c r="X27" s="142"/>
    </row>
    <row r="28" spans="1:33" s="138" customFormat="1" ht="16.5" customHeight="1">
      <c r="A28" s="138" t="s">
        <v>215</v>
      </c>
      <c r="P28" s="143">
        <f>入力フォーム!C83</f>
        <v>8</v>
      </c>
      <c r="Q28" s="138" t="s">
        <v>216</v>
      </c>
      <c r="S28" s="143">
        <f>入力フォーム!C84</f>
        <v>4</v>
      </c>
      <c r="T28" s="138" t="s">
        <v>217</v>
      </c>
    </row>
    <row r="29" spans="1:33" s="138" customFormat="1" ht="16.5" customHeight="1">
      <c r="A29" s="138" t="s">
        <v>218</v>
      </c>
    </row>
    <row r="30" spans="1:33" s="138" customFormat="1" ht="16.5" customHeight="1">
      <c r="A30" s="138" t="s">
        <v>340</v>
      </c>
    </row>
    <row r="31" spans="1:33" s="138" customFormat="1" ht="7.5" customHeight="1">
      <c r="B31" s="142"/>
      <c r="C31" s="142"/>
      <c r="D31" s="142"/>
      <c r="E31" s="142"/>
      <c r="F31" s="142"/>
      <c r="G31" s="142"/>
      <c r="H31" s="142"/>
      <c r="I31" s="142"/>
      <c r="J31" s="142"/>
      <c r="K31" s="142"/>
      <c r="L31" s="142"/>
      <c r="M31" s="142"/>
      <c r="N31" s="142"/>
      <c r="O31" s="142"/>
      <c r="P31" s="142"/>
      <c r="Q31" s="142"/>
      <c r="R31" s="142"/>
      <c r="S31" s="142"/>
      <c r="T31" s="142"/>
      <c r="U31" s="142"/>
      <c r="V31" s="142"/>
      <c r="W31" s="142"/>
      <c r="X31" s="142"/>
    </row>
    <row r="32" spans="1:33" s="138" customFormat="1" ht="24" customHeight="1">
      <c r="B32" s="138" t="s">
        <v>342</v>
      </c>
    </row>
    <row r="33" spans="11:24" s="138" customFormat="1" ht="13.5" customHeight="1"/>
    <row r="34" spans="11:24" s="138" customFormat="1" ht="18.75" customHeight="1">
      <c r="K34" s="138" t="s">
        <v>36</v>
      </c>
      <c r="M34" s="138" t="s">
        <v>31</v>
      </c>
      <c r="W34" s="116"/>
      <c r="X34" s="116"/>
    </row>
    <row r="35" spans="11:24" s="138" customFormat="1" ht="18.75" customHeight="1">
      <c r="M35" s="138" t="s">
        <v>32</v>
      </c>
      <c r="W35" s="116"/>
      <c r="X35" s="116"/>
    </row>
    <row r="36" spans="11:24" s="138" customFormat="1" ht="18.75" customHeight="1">
      <c r="K36" s="116"/>
      <c r="L36" s="116"/>
      <c r="M36" s="116" t="s">
        <v>33</v>
      </c>
      <c r="N36" s="116"/>
      <c r="O36" s="116" t="s">
        <v>341</v>
      </c>
      <c r="P36" s="116"/>
      <c r="Q36" s="116"/>
      <c r="R36" s="116"/>
      <c r="S36" s="116"/>
      <c r="T36" s="116"/>
      <c r="U36" s="116"/>
      <c r="V36" s="138" t="s">
        <v>73</v>
      </c>
      <c r="W36" s="116"/>
      <c r="X36" s="116"/>
    </row>
    <row r="37" spans="11:24" s="138" customFormat="1" ht="18.75" customHeight="1">
      <c r="K37" s="116"/>
      <c r="L37" s="116"/>
      <c r="M37" s="116"/>
      <c r="N37" s="116"/>
      <c r="O37" s="116"/>
      <c r="P37" s="116"/>
      <c r="Q37" s="116"/>
      <c r="R37" s="116"/>
      <c r="S37" s="116"/>
      <c r="T37" s="116"/>
      <c r="U37" s="116"/>
      <c r="V37" s="116"/>
      <c r="W37" s="116"/>
      <c r="X37" s="116"/>
    </row>
    <row r="38" spans="11:24" s="138" customFormat="1" ht="18.75" customHeight="1">
      <c r="K38" s="138" t="s">
        <v>37</v>
      </c>
      <c r="M38" s="759" t="str">
        <f>入力フォーム!C85</f>
        <v>東京都○○○区○○○１－２－３</v>
      </c>
      <c r="N38" s="759"/>
      <c r="O38" s="759"/>
      <c r="P38" s="759"/>
      <c r="Q38" s="759"/>
      <c r="R38" s="759"/>
      <c r="S38" s="759"/>
      <c r="T38" s="759"/>
      <c r="U38" s="759"/>
      <c r="V38" s="759"/>
      <c r="W38" s="759"/>
      <c r="X38" s="759"/>
    </row>
    <row r="39" spans="11:24" s="138" customFormat="1" ht="18.75" customHeight="1">
      <c r="M39" s="759" t="str">
        <f>入力フォーム!C86</f>
        <v>株式会社○○○○○○○</v>
      </c>
      <c r="N39" s="759"/>
      <c r="O39" s="759"/>
      <c r="P39" s="759"/>
      <c r="Q39" s="759"/>
      <c r="R39" s="759"/>
      <c r="S39" s="759"/>
      <c r="T39" s="759"/>
      <c r="U39" s="759"/>
      <c r="V39" s="759"/>
      <c r="W39" s="759"/>
      <c r="X39" s="759"/>
    </row>
    <row r="40" spans="11:24" s="138" customFormat="1" ht="18.75" customHeight="1">
      <c r="M40" s="760" t="str">
        <f>入力フォーム!C87</f>
        <v>代表取締役社長　△△　△△</v>
      </c>
      <c r="N40" s="759"/>
      <c r="O40" s="759"/>
      <c r="P40" s="759"/>
      <c r="Q40" s="759"/>
      <c r="R40" s="759"/>
      <c r="S40" s="759"/>
      <c r="T40" s="759"/>
      <c r="U40" s="759"/>
      <c r="V40" s="138" t="s">
        <v>73</v>
      </c>
    </row>
    <row r="41" spans="11:24" s="138" customFormat="1" ht="18.75" customHeight="1"/>
  </sheetData>
  <sheetProtection sheet="1" formatCells="0" selectLockedCells="1"/>
  <mergeCells count="18">
    <mergeCell ref="A14:F16"/>
    <mergeCell ref="A5:X5"/>
    <mergeCell ref="A17:A23"/>
    <mergeCell ref="B17:F17"/>
    <mergeCell ref="G17:O17"/>
    <mergeCell ref="P17:X17"/>
    <mergeCell ref="A7:X10"/>
    <mergeCell ref="G14:X16"/>
    <mergeCell ref="H25:J25"/>
    <mergeCell ref="T25:U25"/>
    <mergeCell ref="P1:R1"/>
    <mergeCell ref="S1:X1"/>
    <mergeCell ref="P2:R3"/>
    <mergeCell ref="AD17:AG17"/>
    <mergeCell ref="AD18:AG18"/>
    <mergeCell ref="M38:X38"/>
    <mergeCell ref="M39:X39"/>
    <mergeCell ref="M40:U40"/>
  </mergeCells>
  <phoneticPr fontId="3"/>
  <dataValidations count="1">
    <dataValidation type="list" allowBlank="1" showInputMessage="1" showErrorMessage="1" sqref="S3" xr:uid="{E198E738-1CDE-4C01-BEE9-1270053D385C}">
      <formula1>"□,■"</formula1>
    </dataValidation>
  </dataValidations>
  <printOptions horizontalCentered="1"/>
  <pageMargins left="0.39370078740157483" right="0.39370078740157483" top="0.78740157480314965" bottom="0.39370078740157483" header="0.51181102362204722" footer="0.51181102362204722"/>
  <pageSetup paperSize="9"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L49"/>
  <sheetViews>
    <sheetView zoomScaleNormal="100" workbookViewId="0">
      <pane ySplit="1" topLeftCell="A2" activePane="bottomLeft" state="frozen"/>
      <selection pane="bottomLeft" activeCell="A5" sqref="A5:X5"/>
    </sheetView>
  </sheetViews>
  <sheetFormatPr defaultColWidth="3.625" defaultRowHeight="18" customHeight="1"/>
  <cols>
    <col min="1" max="23" width="3.625" style="2"/>
    <col min="24" max="24" width="5.125" style="2" customWidth="1"/>
    <col min="25" max="16384" width="3.625" style="2"/>
  </cols>
  <sheetData>
    <row r="1" spans="1:24" ht="15.75" customHeight="1">
      <c r="A1" s="117" t="s">
        <v>90</v>
      </c>
      <c r="B1" s="118"/>
      <c r="C1" s="118"/>
      <c r="D1" s="118"/>
      <c r="E1" s="118"/>
      <c r="F1" s="118"/>
      <c r="G1" s="118"/>
      <c r="H1" s="118"/>
      <c r="I1" s="118"/>
      <c r="J1" s="118"/>
      <c r="K1" s="118"/>
      <c r="L1" s="118"/>
      <c r="M1" s="118"/>
      <c r="N1" s="118"/>
      <c r="O1" s="118"/>
      <c r="P1" s="770" t="s">
        <v>69</v>
      </c>
      <c r="Q1" s="798"/>
      <c r="R1" s="799"/>
      <c r="S1" s="800">
        <f>入力フォーム!C8</f>
        <v>0</v>
      </c>
      <c r="T1" s="801"/>
      <c r="U1" s="801"/>
      <c r="V1" s="801"/>
      <c r="W1" s="801"/>
      <c r="X1" s="799"/>
    </row>
    <row r="2" spans="1:24" ht="15.75" customHeight="1">
      <c r="A2" s="117" t="s">
        <v>545</v>
      </c>
      <c r="B2" s="118"/>
      <c r="C2" s="118"/>
      <c r="D2" s="118"/>
      <c r="E2" s="328"/>
      <c r="F2" s="329"/>
      <c r="G2" s="330"/>
      <c r="H2" s="118"/>
      <c r="I2" s="118"/>
      <c r="J2" s="118"/>
      <c r="K2" s="118"/>
      <c r="L2" s="118"/>
      <c r="M2" s="118"/>
      <c r="N2" s="118"/>
      <c r="O2" s="118"/>
      <c r="P2" s="792" t="s">
        <v>70</v>
      </c>
      <c r="Q2" s="802"/>
      <c r="R2" s="793"/>
      <c r="S2" s="191" t="str">
        <f>入力フォーム!C9</f>
        <v>□</v>
      </c>
      <c r="T2" s="192" t="s">
        <v>142</v>
      </c>
      <c r="U2" s="118"/>
      <c r="V2" s="193" t="str">
        <f>入力フォーム!C10</f>
        <v>□</v>
      </c>
      <c r="W2" s="192" t="s">
        <v>141</v>
      </c>
      <c r="X2" s="194"/>
    </row>
    <row r="3" spans="1:24" s="161" customFormat="1" ht="20.100000000000001" customHeight="1">
      <c r="A3" s="338"/>
      <c r="B3" s="160"/>
      <c r="C3" s="160"/>
      <c r="D3" s="160"/>
      <c r="E3" s="160"/>
      <c r="F3" s="160"/>
      <c r="G3" s="160"/>
      <c r="P3" s="794"/>
      <c r="Q3" s="803"/>
      <c r="R3" s="795"/>
      <c r="S3" s="219" t="str">
        <f>入力フォーム!C11</f>
        <v>□</v>
      </c>
      <c r="T3" s="220" t="s">
        <v>349</v>
      </c>
      <c r="U3" s="167"/>
      <c r="V3" s="167"/>
      <c r="W3" s="168"/>
      <c r="X3" s="169"/>
    </row>
    <row r="4" spans="1:24" ht="27" customHeight="1">
      <c r="A4" s="118"/>
      <c r="B4" s="118"/>
      <c r="C4" s="118"/>
      <c r="D4" s="118"/>
      <c r="E4" s="118"/>
      <c r="F4" s="118"/>
      <c r="G4" s="118"/>
      <c r="H4" s="118"/>
      <c r="I4" s="118"/>
      <c r="J4" s="118"/>
      <c r="K4" s="118"/>
      <c r="L4" s="118"/>
      <c r="M4" s="118"/>
      <c r="N4" s="118"/>
      <c r="O4" s="118"/>
      <c r="P4" s="118"/>
      <c r="Q4" s="118"/>
      <c r="R4" s="118"/>
      <c r="S4" s="118"/>
      <c r="T4" s="118"/>
      <c r="U4" s="118"/>
      <c r="V4" s="118"/>
      <c r="W4" s="118"/>
      <c r="X4" s="118"/>
    </row>
    <row r="5" spans="1:24" ht="24" customHeight="1">
      <c r="A5" s="784" t="s">
        <v>46</v>
      </c>
      <c r="B5" s="784"/>
      <c r="C5" s="784"/>
      <c r="D5" s="784"/>
      <c r="E5" s="784"/>
      <c r="F5" s="784"/>
      <c r="G5" s="784"/>
      <c r="H5" s="784"/>
      <c r="I5" s="784"/>
      <c r="J5" s="784"/>
      <c r="K5" s="784"/>
      <c r="L5" s="784"/>
      <c r="M5" s="784"/>
      <c r="N5" s="784"/>
      <c r="O5" s="784"/>
      <c r="P5" s="784"/>
      <c r="Q5" s="784"/>
      <c r="R5" s="784"/>
      <c r="S5" s="784"/>
      <c r="T5" s="784"/>
      <c r="U5" s="784"/>
      <c r="V5" s="784"/>
      <c r="W5" s="784"/>
      <c r="X5" s="784"/>
    </row>
    <row r="6" spans="1:24" ht="27" customHeight="1">
      <c r="A6" s="118"/>
      <c r="B6" s="118"/>
      <c r="C6" s="118"/>
      <c r="D6" s="118"/>
      <c r="E6" s="118"/>
      <c r="F6" s="118"/>
      <c r="G6" s="118"/>
      <c r="H6" s="118"/>
      <c r="I6" s="118"/>
      <c r="J6" s="118"/>
      <c r="K6" s="118"/>
      <c r="L6" s="118"/>
      <c r="M6" s="118"/>
      <c r="N6" s="118"/>
      <c r="O6" s="118"/>
      <c r="P6" s="118"/>
      <c r="Q6" s="118"/>
      <c r="R6" s="118"/>
      <c r="S6" s="118"/>
      <c r="T6" s="118"/>
      <c r="U6" s="118"/>
      <c r="V6" s="118"/>
      <c r="W6" s="118"/>
      <c r="X6" s="118"/>
    </row>
    <row r="7" spans="1:24" ht="17.25" customHeight="1">
      <c r="A7" s="791" t="s">
        <v>563</v>
      </c>
      <c r="B7" s="791"/>
      <c r="C7" s="791"/>
      <c r="D7" s="791"/>
      <c r="E7" s="791"/>
      <c r="F7" s="791"/>
      <c r="G7" s="791"/>
      <c r="H7" s="791"/>
      <c r="I7" s="791"/>
      <c r="J7" s="791"/>
      <c r="K7" s="791"/>
      <c r="L7" s="791"/>
      <c r="M7" s="791"/>
      <c r="N7" s="791"/>
      <c r="O7" s="791"/>
      <c r="P7" s="791"/>
      <c r="Q7" s="791"/>
      <c r="R7" s="791"/>
      <c r="S7" s="791"/>
      <c r="T7" s="791"/>
      <c r="U7" s="791"/>
      <c r="V7" s="791"/>
      <c r="W7" s="791"/>
      <c r="X7" s="791"/>
    </row>
    <row r="8" spans="1:24" customFormat="1" ht="17.25" customHeight="1">
      <c r="A8" s="791"/>
      <c r="B8" s="791"/>
      <c r="C8" s="791"/>
      <c r="D8" s="791"/>
      <c r="E8" s="791"/>
      <c r="F8" s="791"/>
      <c r="G8" s="791"/>
      <c r="H8" s="791"/>
      <c r="I8" s="791"/>
      <c r="J8" s="791"/>
      <c r="K8" s="791"/>
      <c r="L8" s="791"/>
      <c r="M8" s="791"/>
      <c r="N8" s="791"/>
      <c r="O8" s="791"/>
      <c r="P8" s="791"/>
      <c r="Q8" s="791"/>
      <c r="R8" s="791"/>
      <c r="S8" s="791"/>
      <c r="T8" s="791"/>
      <c r="U8" s="791"/>
      <c r="V8" s="791"/>
      <c r="W8" s="791"/>
      <c r="X8" s="791"/>
    </row>
    <row r="9" spans="1:24" customFormat="1" ht="17.25" customHeight="1">
      <c r="A9" s="791"/>
      <c r="B9" s="791"/>
      <c r="C9" s="791"/>
      <c r="D9" s="791"/>
      <c r="E9" s="791"/>
      <c r="F9" s="791"/>
      <c r="G9" s="791"/>
      <c r="H9" s="791"/>
      <c r="I9" s="791"/>
      <c r="J9" s="791"/>
      <c r="K9" s="791"/>
      <c r="L9" s="791"/>
      <c r="M9" s="791"/>
      <c r="N9" s="791"/>
      <c r="O9" s="791"/>
      <c r="P9" s="791"/>
      <c r="Q9" s="791"/>
      <c r="R9" s="791"/>
      <c r="S9" s="791"/>
      <c r="T9" s="791"/>
      <c r="U9" s="791"/>
      <c r="V9" s="791"/>
      <c r="W9" s="791"/>
      <c r="X9" s="791"/>
    </row>
    <row r="10" spans="1:24" customFormat="1" ht="17.25" customHeight="1">
      <c r="A10" s="791"/>
      <c r="B10" s="791"/>
      <c r="C10" s="791"/>
      <c r="D10" s="791"/>
      <c r="E10" s="791"/>
      <c r="F10" s="791"/>
      <c r="G10" s="791"/>
      <c r="H10" s="791"/>
      <c r="I10" s="791"/>
      <c r="J10" s="791"/>
      <c r="K10" s="791"/>
      <c r="L10" s="791"/>
      <c r="M10" s="791"/>
      <c r="N10" s="791"/>
      <c r="O10" s="791"/>
      <c r="P10" s="791"/>
      <c r="Q10" s="791"/>
      <c r="R10" s="791"/>
      <c r="S10" s="791"/>
      <c r="T10" s="791"/>
      <c r="U10" s="791"/>
      <c r="V10" s="791"/>
      <c r="W10" s="791"/>
      <c r="X10" s="791"/>
    </row>
    <row r="11" spans="1:24" ht="17.25" customHeight="1">
      <c r="A11" s="791"/>
      <c r="B11" s="791"/>
      <c r="C11" s="791"/>
      <c r="D11" s="791"/>
      <c r="E11" s="791"/>
      <c r="F11" s="791"/>
      <c r="G11" s="791"/>
      <c r="H11" s="791"/>
      <c r="I11" s="791"/>
      <c r="J11" s="791"/>
      <c r="K11" s="791"/>
      <c r="L11" s="791"/>
      <c r="M11" s="791"/>
      <c r="N11" s="791"/>
      <c r="O11" s="791"/>
      <c r="P11" s="791"/>
      <c r="Q11" s="791"/>
      <c r="R11" s="791"/>
      <c r="S11" s="791"/>
      <c r="T11" s="791"/>
      <c r="U11" s="791"/>
      <c r="V11" s="791"/>
      <c r="W11" s="791"/>
      <c r="X11" s="791"/>
    </row>
    <row r="12" spans="1:24" ht="12" customHeight="1">
      <c r="A12" s="150"/>
      <c r="B12" s="150"/>
      <c r="C12" s="150"/>
      <c r="D12" s="150"/>
      <c r="E12" s="150"/>
      <c r="F12" s="150"/>
      <c r="G12" s="150"/>
      <c r="H12" s="150"/>
      <c r="I12" s="150"/>
      <c r="J12" s="150"/>
      <c r="K12" s="150"/>
      <c r="L12" s="150"/>
      <c r="M12" s="150"/>
      <c r="N12" s="150"/>
      <c r="O12" s="150"/>
      <c r="P12" s="150"/>
      <c r="Q12" s="150"/>
      <c r="R12" s="150"/>
      <c r="S12" s="150"/>
      <c r="T12" s="150"/>
      <c r="U12" s="150"/>
      <c r="V12" s="150"/>
      <c r="W12" s="150"/>
      <c r="X12" s="150"/>
    </row>
    <row r="13" spans="1:24" ht="14.25" customHeight="1">
      <c r="A13" s="118"/>
      <c r="B13" s="118"/>
      <c r="C13" s="118"/>
      <c r="D13" s="118"/>
      <c r="E13" s="118"/>
      <c r="F13" s="118"/>
      <c r="G13" s="118"/>
      <c r="H13" s="118"/>
      <c r="I13" s="118"/>
      <c r="J13" s="118"/>
      <c r="K13" s="118"/>
      <c r="L13" s="118" t="s">
        <v>74</v>
      </c>
      <c r="M13" s="118"/>
      <c r="N13" s="118"/>
      <c r="O13" s="118"/>
      <c r="P13" s="118"/>
      <c r="Q13" s="118"/>
      <c r="R13" s="118"/>
      <c r="S13" s="118"/>
      <c r="T13" s="118"/>
      <c r="U13" s="118"/>
      <c r="V13" s="118"/>
      <c r="W13" s="118"/>
      <c r="X13" s="118"/>
    </row>
    <row r="14" spans="1:24" ht="12" customHeight="1">
      <c r="A14" s="118"/>
      <c r="B14" s="118"/>
      <c r="C14" s="118"/>
      <c r="D14" s="118"/>
      <c r="E14" s="118"/>
      <c r="F14" s="118"/>
      <c r="G14" s="118"/>
      <c r="H14" s="118"/>
      <c r="I14" s="118"/>
      <c r="J14" s="118"/>
      <c r="K14" s="118"/>
      <c r="L14" s="118"/>
      <c r="M14" s="118"/>
      <c r="N14" s="118"/>
      <c r="O14" s="118"/>
      <c r="P14" s="118"/>
      <c r="Q14" s="118"/>
      <c r="R14" s="118"/>
      <c r="S14" s="118"/>
      <c r="T14" s="118"/>
      <c r="U14" s="118"/>
      <c r="V14" s="118"/>
      <c r="W14" s="118"/>
      <c r="X14" s="118"/>
    </row>
    <row r="15" spans="1:24" ht="15" customHeight="1">
      <c r="A15" s="761" t="s">
        <v>47</v>
      </c>
      <c r="B15" s="762"/>
      <c r="C15" s="762"/>
      <c r="D15" s="762"/>
      <c r="E15" s="762"/>
      <c r="F15" s="763"/>
      <c r="G15" s="761" t="str">
        <f>入力フォーム!C24</f>
        <v>□□□□□□</v>
      </c>
      <c r="H15" s="776"/>
      <c r="I15" s="776"/>
      <c r="J15" s="776"/>
      <c r="K15" s="776"/>
      <c r="L15" s="776"/>
      <c r="M15" s="776"/>
      <c r="N15" s="776"/>
      <c r="O15" s="776"/>
      <c r="P15" s="776"/>
      <c r="Q15" s="776"/>
      <c r="R15" s="776"/>
      <c r="S15" s="776"/>
      <c r="T15" s="776"/>
      <c r="U15" s="776"/>
      <c r="V15" s="776"/>
      <c r="W15" s="776"/>
      <c r="X15" s="777"/>
    </row>
    <row r="16" spans="1:24" ht="15" customHeight="1">
      <c r="A16" s="764"/>
      <c r="B16" s="765"/>
      <c r="C16" s="765"/>
      <c r="D16" s="765"/>
      <c r="E16" s="765"/>
      <c r="F16" s="766"/>
      <c r="G16" s="778"/>
      <c r="H16" s="779"/>
      <c r="I16" s="779"/>
      <c r="J16" s="779"/>
      <c r="K16" s="779"/>
      <c r="L16" s="779"/>
      <c r="M16" s="779"/>
      <c r="N16" s="779"/>
      <c r="O16" s="779"/>
      <c r="P16" s="779"/>
      <c r="Q16" s="779"/>
      <c r="R16" s="779"/>
      <c r="S16" s="779"/>
      <c r="T16" s="779"/>
      <c r="U16" s="779"/>
      <c r="V16" s="779"/>
      <c r="W16" s="779"/>
      <c r="X16" s="780"/>
    </row>
    <row r="17" spans="1:38" ht="15" customHeight="1">
      <c r="A17" s="767"/>
      <c r="B17" s="768"/>
      <c r="C17" s="768"/>
      <c r="D17" s="768"/>
      <c r="E17" s="768"/>
      <c r="F17" s="769"/>
      <c r="G17" s="781"/>
      <c r="H17" s="782"/>
      <c r="I17" s="782"/>
      <c r="J17" s="782"/>
      <c r="K17" s="782"/>
      <c r="L17" s="782"/>
      <c r="M17" s="782"/>
      <c r="N17" s="782"/>
      <c r="O17" s="782"/>
      <c r="P17" s="782"/>
      <c r="Q17" s="782"/>
      <c r="R17" s="782"/>
      <c r="S17" s="782"/>
      <c r="T17" s="782"/>
      <c r="U17" s="782"/>
      <c r="V17" s="782"/>
      <c r="W17" s="782"/>
      <c r="X17" s="783"/>
    </row>
    <row r="18" spans="1:38" ht="20.100000000000001" customHeight="1">
      <c r="A18" s="785" t="s">
        <v>34</v>
      </c>
      <c r="B18" s="788" t="s">
        <v>35</v>
      </c>
      <c r="C18" s="788"/>
      <c r="D18" s="788"/>
      <c r="E18" s="788"/>
      <c r="F18" s="789"/>
      <c r="G18" s="790" t="s">
        <v>29</v>
      </c>
      <c r="H18" s="788"/>
      <c r="I18" s="788"/>
      <c r="J18" s="788"/>
      <c r="K18" s="788"/>
      <c r="L18" s="788"/>
      <c r="M18" s="788"/>
      <c r="N18" s="788"/>
      <c r="O18" s="789"/>
      <c r="P18" s="790" t="s">
        <v>30</v>
      </c>
      <c r="Q18" s="788"/>
      <c r="R18" s="788"/>
      <c r="S18" s="788"/>
      <c r="T18" s="788"/>
      <c r="U18" s="788"/>
      <c r="V18" s="788"/>
      <c r="W18" s="788"/>
      <c r="X18" s="789"/>
      <c r="AD18" s="755" t="s">
        <v>549</v>
      </c>
      <c r="AE18" s="756"/>
      <c r="AF18" s="756"/>
      <c r="AG18" s="756"/>
      <c r="AI18" s="755" t="s">
        <v>550</v>
      </c>
      <c r="AJ18" s="756"/>
      <c r="AK18" s="756"/>
      <c r="AL18" s="756"/>
    </row>
    <row r="19" spans="1:38" ht="20.100000000000001" customHeight="1">
      <c r="A19" s="786"/>
      <c r="B19" s="120"/>
      <c r="C19" s="121"/>
      <c r="D19" s="121"/>
      <c r="E19" s="121"/>
      <c r="F19" s="122"/>
      <c r="G19" s="120"/>
      <c r="H19" s="121"/>
      <c r="I19" s="121"/>
      <c r="J19" s="121"/>
      <c r="K19" s="121"/>
      <c r="L19" s="121"/>
      <c r="M19" s="121"/>
      <c r="N19" s="121"/>
      <c r="O19" s="122"/>
      <c r="P19" s="121"/>
      <c r="Q19" s="121"/>
      <c r="R19" s="121"/>
      <c r="S19" s="121"/>
      <c r="T19" s="121"/>
      <c r="U19" s="121"/>
      <c r="V19" s="121"/>
      <c r="W19" s="121"/>
      <c r="X19" s="122"/>
      <c r="AD19" s="804">
        <f>入力フォーム!C26</f>
        <v>0</v>
      </c>
      <c r="AE19" s="805"/>
      <c r="AF19" s="805"/>
      <c r="AG19" s="805"/>
      <c r="AI19" s="757" t="str">
        <f>IF(入力フォーム!C55="□","",入力フォーム!E55)</f>
        <v/>
      </c>
      <c r="AJ19" s="758"/>
      <c r="AK19" s="758"/>
      <c r="AL19" s="758"/>
    </row>
    <row r="20" spans="1:38" ht="20.100000000000001" customHeight="1">
      <c r="A20" s="786"/>
      <c r="B20" s="123"/>
      <c r="C20" s="124"/>
      <c r="D20" s="124"/>
      <c r="E20" s="124"/>
      <c r="F20" s="125"/>
      <c r="G20" s="123"/>
      <c r="H20" s="124"/>
      <c r="I20" s="124"/>
      <c r="J20" s="124"/>
      <c r="K20" s="124"/>
      <c r="L20" s="124"/>
      <c r="M20" s="124"/>
      <c r="N20" s="124"/>
      <c r="O20" s="125"/>
      <c r="P20" s="124"/>
      <c r="Q20" s="124"/>
      <c r="R20" s="124"/>
      <c r="S20" s="124"/>
      <c r="T20" s="124"/>
      <c r="U20" s="124"/>
      <c r="V20" s="124"/>
      <c r="W20" s="124"/>
      <c r="X20" s="125"/>
    </row>
    <row r="21" spans="1:38" ht="20.100000000000001" customHeight="1">
      <c r="A21" s="786"/>
      <c r="B21" s="123"/>
      <c r="C21" s="124"/>
      <c r="D21" s="124"/>
      <c r="E21" s="124"/>
      <c r="F21" s="125"/>
      <c r="G21" s="123"/>
      <c r="H21" s="124"/>
      <c r="I21" s="124"/>
      <c r="J21" s="124"/>
      <c r="K21" s="124"/>
      <c r="L21" s="124"/>
      <c r="M21" s="124"/>
      <c r="N21" s="124"/>
      <c r="O21" s="125"/>
      <c r="P21" s="124"/>
      <c r="Q21" s="124"/>
      <c r="R21" s="124"/>
      <c r="S21" s="124"/>
      <c r="T21" s="124"/>
      <c r="U21" s="124"/>
      <c r="V21" s="124"/>
      <c r="W21" s="124"/>
      <c r="X21" s="125"/>
    </row>
    <row r="22" spans="1:38" ht="20.100000000000001" customHeight="1">
      <c r="A22" s="786"/>
      <c r="B22" s="123"/>
      <c r="C22" s="124"/>
      <c r="D22" s="124"/>
      <c r="E22" s="124"/>
      <c r="F22" s="125"/>
      <c r="G22" s="123"/>
      <c r="H22" s="124"/>
      <c r="I22" s="124"/>
      <c r="J22" s="124"/>
      <c r="K22" s="124"/>
      <c r="L22" s="124"/>
      <c r="M22" s="124"/>
      <c r="N22" s="124"/>
      <c r="O22" s="125"/>
      <c r="P22" s="124"/>
      <c r="Q22" s="124"/>
      <c r="R22" s="124"/>
      <c r="S22" s="124"/>
      <c r="T22" s="124"/>
      <c r="U22" s="124"/>
      <c r="V22" s="124"/>
      <c r="W22" s="124"/>
      <c r="X22" s="125"/>
    </row>
    <row r="23" spans="1:38" ht="20.100000000000001" customHeight="1">
      <c r="A23" s="786"/>
      <c r="B23" s="123"/>
      <c r="C23" s="124"/>
      <c r="D23" s="124"/>
      <c r="E23" s="124"/>
      <c r="F23" s="125"/>
      <c r="G23" s="123"/>
      <c r="H23" s="124"/>
      <c r="I23" s="124"/>
      <c r="J23" s="124"/>
      <c r="K23" s="124"/>
      <c r="L23" s="124"/>
      <c r="M23" s="124"/>
      <c r="N23" s="124"/>
      <c r="O23" s="125"/>
      <c r="P23" s="124"/>
      <c r="Q23" s="124"/>
      <c r="R23" s="124"/>
      <c r="S23" s="124"/>
      <c r="T23" s="124"/>
      <c r="U23" s="124"/>
      <c r="V23" s="124"/>
      <c r="W23" s="124"/>
      <c r="X23" s="125"/>
    </row>
    <row r="24" spans="1:38" ht="20.100000000000001" customHeight="1">
      <c r="A24" s="787"/>
      <c r="B24" s="144"/>
      <c r="C24" s="145"/>
      <c r="D24" s="145"/>
      <c r="E24" s="145"/>
      <c r="F24" s="146"/>
      <c r="G24" s="144"/>
      <c r="H24" s="145"/>
      <c r="I24" s="145"/>
      <c r="J24" s="145"/>
      <c r="K24" s="145"/>
      <c r="L24" s="145"/>
      <c r="M24" s="145"/>
      <c r="N24" s="145"/>
      <c r="O24" s="146"/>
      <c r="P24" s="145"/>
      <c r="Q24" s="145"/>
      <c r="R24" s="145"/>
      <c r="S24" s="145"/>
      <c r="T24" s="145"/>
      <c r="U24" s="145"/>
      <c r="V24" s="145"/>
      <c r="W24" s="145"/>
      <c r="X24" s="146"/>
    </row>
    <row r="25" spans="1:38" ht="12" customHeight="1">
      <c r="A25" s="118"/>
      <c r="B25" s="118"/>
      <c r="C25" s="118"/>
      <c r="D25" s="118"/>
      <c r="E25" s="118"/>
      <c r="F25" s="118"/>
      <c r="G25" s="118"/>
      <c r="H25" s="118"/>
      <c r="I25" s="118"/>
      <c r="J25" s="118"/>
      <c r="K25" s="118"/>
      <c r="L25" s="118"/>
      <c r="M25" s="118"/>
      <c r="N25" s="118"/>
      <c r="O25" s="118"/>
      <c r="P25" s="118"/>
      <c r="Q25" s="118"/>
      <c r="R25" s="118"/>
      <c r="S25" s="118"/>
      <c r="T25" s="118"/>
      <c r="U25" s="118"/>
      <c r="V25" s="118"/>
      <c r="W25" s="118"/>
      <c r="X25" s="118"/>
    </row>
    <row r="26" spans="1:38" s="5" customFormat="1" ht="21" customHeight="1">
      <c r="A26" s="138" t="s">
        <v>339</v>
      </c>
      <c r="B26" s="138"/>
      <c r="C26" s="138"/>
      <c r="D26" s="138"/>
      <c r="E26" s="138"/>
      <c r="F26" s="138"/>
      <c r="G26" s="138"/>
      <c r="H26" s="138"/>
      <c r="I26" s="138"/>
      <c r="J26" s="138"/>
      <c r="K26" s="138"/>
      <c r="L26" s="138"/>
      <c r="M26" s="138"/>
      <c r="N26" s="138"/>
      <c r="O26" s="138"/>
      <c r="P26" s="138"/>
      <c r="Q26" s="138"/>
      <c r="R26" s="138"/>
      <c r="S26" s="138"/>
      <c r="T26" s="138"/>
      <c r="U26" s="138"/>
      <c r="V26" s="138"/>
      <c r="W26" s="138"/>
      <c r="X26" s="138"/>
    </row>
    <row r="27" spans="1:38" s="5" customFormat="1" ht="18" customHeight="1">
      <c r="A27" s="138"/>
      <c r="B27" s="138"/>
      <c r="C27" s="138"/>
      <c r="D27" s="138"/>
      <c r="E27" s="138"/>
      <c r="F27" s="138"/>
      <c r="G27" s="138"/>
      <c r="H27" s="138"/>
      <c r="I27" s="138"/>
      <c r="J27" s="138"/>
      <c r="K27" s="138"/>
      <c r="L27" s="138"/>
      <c r="M27" s="138"/>
      <c r="N27" s="138"/>
      <c r="O27" s="138"/>
      <c r="P27" s="138"/>
      <c r="Q27" s="138"/>
      <c r="R27" s="138"/>
      <c r="S27" s="138"/>
      <c r="T27" s="138"/>
      <c r="U27" s="138"/>
      <c r="V27" s="138"/>
      <c r="W27" s="138"/>
      <c r="X27" s="138"/>
    </row>
    <row r="28" spans="1:38" s="5" customFormat="1" ht="24" customHeight="1">
      <c r="A28" s="138"/>
      <c r="B28" s="138" t="s">
        <v>441</v>
      </c>
      <c r="C28" s="138"/>
      <c r="D28" s="138"/>
      <c r="E28" s="138"/>
      <c r="F28" s="138"/>
      <c r="G28" s="138"/>
      <c r="H28" s="138"/>
      <c r="I28" s="138"/>
      <c r="J28" s="138"/>
      <c r="K28" s="138"/>
      <c r="L28" s="138"/>
      <c r="M28" s="138"/>
      <c r="N28" s="138"/>
      <c r="O28" s="138"/>
      <c r="P28" s="138"/>
      <c r="Q28" s="138"/>
      <c r="R28" s="138"/>
      <c r="S28" s="138"/>
      <c r="T28" s="138"/>
      <c r="U28" s="138"/>
      <c r="V28" s="138"/>
      <c r="W28" s="138"/>
      <c r="X28" s="138"/>
    </row>
    <row r="29" spans="1:38" s="5" customFormat="1" ht="14.25" customHeight="1"/>
    <row r="30" spans="1:38" s="5" customFormat="1" ht="18.75" customHeight="1">
      <c r="K30" s="116" t="s">
        <v>36</v>
      </c>
      <c r="L30" s="116"/>
      <c r="M30" s="138" t="s">
        <v>31</v>
      </c>
      <c r="N30" s="116"/>
      <c r="O30" s="116"/>
      <c r="P30" s="116"/>
      <c r="Q30" s="116"/>
      <c r="R30" s="116"/>
      <c r="S30" s="116"/>
      <c r="T30" s="116"/>
      <c r="U30" s="116"/>
      <c r="V30" s="116"/>
      <c r="W30" s="116"/>
      <c r="X30" s="116"/>
    </row>
    <row r="31" spans="1:38" s="5" customFormat="1" ht="18.75" customHeight="1">
      <c r="K31" s="116"/>
      <c r="L31" s="116"/>
      <c r="M31" s="138" t="s">
        <v>32</v>
      </c>
      <c r="N31" s="116"/>
      <c r="O31" s="116"/>
      <c r="P31" s="116"/>
      <c r="Q31" s="116"/>
      <c r="R31" s="116"/>
      <c r="S31" s="116"/>
      <c r="T31" s="116"/>
      <c r="U31" s="116"/>
      <c r="V31" s="116"/>
      <c r="W31" s="116"/>
      <c r="X31" s="116"/>
    </row>
    <row r="32" spans="1:38" s="5" customFormat="1" ht="18.75" customHeight="1">
      <c r="K32" s="116"/>
      <c r="L32" s="116"/>
      <c r="M32" s="138" t="s">
        <v>33</v>
      </c>
      <c r="N32" s="116"/>
      <c r="O32" s="116" t="s">
        <v>341</v>
      </c>
      <c r="P32" s="116"/>
      <c r="Q32" s="116"/>
      <c r="R32" s="116"/>
      <c r="S32" s="116"/>
      <c r="T32" s="116"/>
      <c r="U32" s="116"/>
      <c r="V32" s="138" t="s">
        <v>73</v>
      </c>
      <c r="W32" s="116"/>
      <c r="X32" s="116"/>
    </row>
    <row r="33" spans="11:24" s="5" customFormat="1" ht="18.75" customHeight="1">
      <c r="K33" s="116"/>
      <c r="L33" s="116"/>
      <c r="M33" s="116"/>
      <c r="N33" s="116"/>
      <c r="O33" s="116"/>
      <c r="P33" s="116"/>
      <c r="Q33" s="116"/>
      <c r="R33" s="116"/>
      <c r="S33" s="116"/>
      <c r="T33" s="116"/>
      <c r="U33" s="116"/>
      <c r="V33" s="116"/>
      <c r="W33" s="116"/>
      <c r="X33" s="116"/>
    </row>
    <row r="34" spans="11:24" s="5" customFormat="1" ht="12" customHeight="1">
      <c r="K34" s="116"/>
      <c r="L34" s="116"/>
      <c r="M34" s="116"/>
      <c r="N34" s="116"/>
      <c r="O34" s="116"/>
      <c r="P34" s="116"/>
      <c r="Q34" s="116"/>
      <c r="R34" s="116"/>
      <c r="S34" s="116"/>
      <c r="T34" s="116"/>
      <c r="U34" s="116"/>
      <c r="V34" s="116"/>
      <c r="W34" s="116"/>
      <c r="X34" s="116"/>
    </row>
    <row r="35" spans="11:24" s="5" customFormat="1" ht="18.75" customHeight="1">
      <c r="K35" s="116" t="s">
        <v>37</v>
      </c>
      <c r="L35" s="116"/>
      <c r="M35" s="759" t="str">
        <f>入力フォーム!C91</f>
        <v>東京都○○○区○○○１－２－３</v>
      </c>
      <c r="N35" s="759"/>
      <c r="O35" s="759"/>
      <c r="P35" s="759"/>
      <c r="Q35" s="759"/>
      <c r="R35" s="759"/>
      <c r="S35" s="759"/>
      <c r="T35" s="759"/>
      <c r="U35" s="759"/>
      <c r="V35" s="759"/>
      <c r="W35" s="759"/>
      <c r="X35" s="759"/>
    </row>
    <row r="36" spans="11:24" s="5" customFormat="1" ht="18.75" customHeight="1">
      <c r="K36" s="116"/>
      <c r="L36" s="116"/>
      <c r="M36" s="759" t="str">
        <f>入力フォーム!C92</f>
        <v>株式会社○○○○○○○</v>
      </c>
      <c r="N36" s="759"/>
      <c r="O36" s="759"/>
      <c r="P36" s="759"/>
      <c r="Q36" s="759"/>
      <c r="R36" s="759"/>
      <c r="S36" s="759"/>
      <c r="T36" s="759"/>
      <c r="U36" s="759"/>
      <c r="V36" s="759"/>
      <c r="W36" s="759"/>
      <c r="X36" s="759"/>
    </row>
    <row r="37" spans="11:24" s="5" customFormat="1" ht="18.75" customHeight="1">
      <c r="K37" s="116"/>
      <c r="L37" s="116"/>
      <c r="M37" s="760" t="str">
        <f>入力フォーム!C93</f>
        <v>代表取締役社長　△△　△△</v>
      </c>
      <c r="N37" s="759"/>
      <c r="O37" s="759"/>
      <c r="P37" s="759"/>
      <c r="Q37" s="759"/>
      <c r="R37" s="759"/>
      <c r="S37" s="759"/>
      <c r="T37" s="759"/>
      <c r="U37" s="759"/>
      <c r="V37" s="138" t="s">
        <v>73</v>
      </c>
      <c r="W37" s="138"/>
      <c r="X37" s="138"/>
    </row>
    <row r="38" spans="11:24" s="5" customFormat="1" ht="18.75" customHeight="1">
      <c r="K38" s="116"/>
      <c r="L38" s="116"/>
      <c r="M38" s="148"/>
      <c r="N38" s="149"/>
      <c r="O38" s="149"/>
      <c r="P38" s="149"/>
      <c r="Q38" s="149"/>
      <c r="R38" s="149"/>
      <c r="S38" s="149"/>
      <c r="T38" s="149"/>
      <c r="U38" s="149"/>
      <c r="V38" s="116"/>
      <c r="W38" s="116"/>
      <c r="X38" s="116"/>
    </row>
    <row r="39" spans="11:24" s="5" customFormat="1" ht="12" customHeight="1">
      <c r="K39" s="116"/>
      <c r="L39" s="116"/>
      <c r="M39" s="116"/>
      <c r="N39" s="116"/>
      <c r="O39" s="116"/>
      <c r="P39" s="116"/>
      <c r="Q39" s="116"/>
      <c r="R39" s="116"/>
      <c r="S39" s="116"/>
      <c r="T39" s="116"/>
      <c r="U39" s="116"/>
      <c r="V39" s="116"/>
      <c r="W39" s="116"/>
      <c r="X39" s="116"/>
    </row>
    <row r="40" spans="11:24" s="5" customFormat="1" ht="18.75" customHeight="1">
      <c r="K40" s="116" t="s">
        <v>38</v>
      </c>
      <c r="L40" s="116"/>
      <c r="M40" s="759" t="str">
        <f>入力フォーム!C94</f>
        <v>東京都○○○区○○○４－５－６</v>
      </c>
      <c r="N40" s="759"/>
      <c r="O40" s="759"/>
      <c r="P40" s="759"/>
      <c r="Q40" s="759"/>
      <c r="R40" s="759"/>
      <c r="S40" s="759"/>
      <c r="T40" s="759"/>
      <c r="U40" s="759"/>
      <c r="V40" s="759"/>
      <c r="W40" s="759"/>
      <c r="X40" s="759"/>
    </row>
    <row r="41" spans="11:24" s="5" customFormat="1" ht="18.75" customHeight="1">
      <c r="K41" s="116"/>
      <c r="L41" s="116"/>
      <c r="M41" s="759" t="str">
        <f>入力フォーム!C95</f>
        <v>株式会社×××××××</v>
      </c>
      <c r="N41" s="759"/>
      <c r="O41" s="759"/>
      <c r="P41" s="759"/>
      <c r="Q41" s="759"/>
      <c r="R41" s="759"/>
      <c r="S41" s="759"/>
      <c r="T41" s="759"/>
      <c r="U41" s="759"/>
      <c r="V41" s="759"/>
      <c r="W41" s="759"/>
      <c r="X41" s="759"/>
    </row>
    <row r="42" spans="11:24" s="5" customFormat="1" ht="18.75" customHeight="1">
      <c r="K42" s="116"/>
      <c r="L42" s="116"/>
      <c r="M42" s="760" t="str">
        <f>入力フォーム!C96</f>
        <v>代表取締役社長　●●　●●</v>
      </c>
      <c r="N42" s="759"/>
      <c r="O42" s="759"/>
      <c r="P42" s="759"/>
      <c r="Q42" s="759"/>
      <c r="R42" s="759"/>
      <c r="S42" s="759"/>
      <c r="T42" s="759"/>
      <c r="U42" s="759"/>
      <c r="V42" s="138" t="s">
        <v>73</v>
      </c>
      <c r="W42" s="138"/>
      <c r="X42" s="138"/>
    </row>
    <row r="43" spans="11:24" s="5" customFormat="1" ht="18" customHeight="1"/>
    <row r="44" spans="11:24" s="5" customFormat="1" ht="18" customHeight="1"/>
    <row r="45" spans="11:24" s="5" customFormat="1" ht="18" customHeight="1"/>
    <row r="46" spans="11:24" s="5" customFormat="1" ht="18" customHeight="1"/>
    <row r="47" spans="11:24" s="5" customFormat="1" ht="18" customHeight="1"/>
    <row r="48" spans="11:24" s="5" customFormat="1" ht="18" customHeight="1"/>
    <row r="49" s="5" customFormat="1" ht="18" customHeight="1"/>
  </sheetData>
  <sheetProtection sheet="1" formatCells="0"/>
  <mergeCells count="21">
    <mergeCell ref="M42:U42"/>
    <mergeCell ref="M35:X35"/>
    <mergeCell ref="M36:X36"/>
    <mergeCell ref="M37:U37"/>
    <mergeCell ref="M40:X40"/>
    <mergeCell ref="M41:X41"/>
    <mergeCell ref="AI18:AL18"/>
    <mergeCell ref="AI19:AL19"/>
    <mergeCell ref="AD18:AG18"/>
    <mergeCell ref="AD19:AG19"/>
    <mergeCell ref="P1:R1"/>
    <mergeCell ref="A5:X5"/>
    <mergeCell ref="A15:F17"/>
    <mergeCell ref="A18:A24"/>
    <mergeCell ref="B18:F18"/>
    <mergeCell ref="G18:O18"/>
    <mergeCell ref="P18:X18"/>
    <mergeCell ref="S1:X1"/>
    <mergeCell ref="G15:X17"/>
    <mergeCell ref="A7:X11"/>
    <mergeCell ref="P2:R3"/>
  </mergeCells>
  <phoneticPr fontId="3"/>
  <dataValidations count="1">
    <dataValidation type="list" allowBlank="1" showInputMessage="1" showErrorMessage="1" sqref="S3" xr:uid="{177B92DE-E45E-478E-93CF-FF877265C8C7}">
      <formula1>"□,■"</formula1>
    </dataValidation>
  </dataValidations>
  <printOptions horizontalCentered="1"/>
  <pageMargins left="0.39370078740157483" right="0.39370078740157483" top="0.78740157480314965" bottom="0.39370078740157483"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入力フォーム</vt:lpstr>
      <vt:lpstr>書式1</vt:lpstr>
      <vt:lpstr>書式2(副作用・感染症)</vt:lpstr>
      <vt:lpstr>書式3</vt:lpstr>
      <vt:lpstr>書式4</vt:lpstr>
      <vt:lpstr>書式5</vt:lpstr>
      <vt:lpstr>書式6-1</vt:lpstr>
      <vt:lpstr>書式6-2 (経費あり)</vt:lpstr>
      <vt:lpstr>書式6-3</vt:lpstr>
      <vt:lpstr>書式6-4 (経費あり)</vt:lpstr>
      <vt:lpstr>書式7</vt:lpstr>
      <vt:lpstr>書式8</vt:lpstr>
      <vt:lpstr>書式9-1（進捗状況確認書(9月・3月)）</vt:lpstr>
      <vt:lpstr>書式9-2 (出来高)</vt:lpstr>
      <vt:lpstr>書式1 0</vt:lpstr>
      <vt:lpstr>書式1!Print_Area</vt:lpstr>
      <vt:lpstr>'書式1 0'!Print_Area</vt:lpstr>
      <vt:lpstr>'書式2(副作用・感染症)'!Print_Area</vt:lpstr>
      <vt:lpstr>書式3!Print_Area</vt:lpstr>
      <vt:lpstr>書式4!Print_Area</vt:lpstr>
      <vt:lpstr>書式5!Print_Area</vt:lpstr>
      <vt:lpstr>'書式6-1'!Print_Area</vt:lpstr>
      <vt:lpstr>'書式6-2 (経費あり)'!Print_Area</vt:lpstr>
      <vt:lpstr>'書式6-3'!Print_Area</vt:lpstr>
      <vt:lpstr>'書式6-4 (経費あり)'!Print_Area</vt:lpstr>
      <vt:lpstr>書式7!Print_Area</vt:lpstr>
      <vt:lpstr>書式8!Print_Area</vt:lpstr>
      <vt:lpstr>'書式9-2 (出来高)'!Print_Area</vt:lpstr>
      <vt:lpstr>入力フォーム!Print_Area</vt:lpstr>
      <vt:lpstr>診療科名</vt:lpstr>
    </vt:vector>
  </TitlesOfParts>
  <Company>鳥取大学医学部附属病院次世代高度医療推進センター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鳥取大学 治験事務局</dc:creator>
  <cp:lastModifiedBy>Yamamoto　Chika</cp:lastModifiedBy>
  <cp:lastPrinted>2020-10-02T04:10:50Z</cp:lastPrinted>
  <dcterms:created xsi:type="dcterms:W3CDTF">1997-08-11T04:04:47Z</dcterms:created>
  <dcterms:modified xsi:type="dcterms:W3CDTF">2023-06-29T06:24:20Z</dcterms:modified>
</cp:coreProperties>
</file>